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35" tabRatio="555" activeTab="0"/>
  </bookViews>
  <sheets>
    <sheet name="年末补充" sheetId="1" r:id="rId1"/>
    <sheet name="Sheet2" sheetId="2" r:id="rId2"/>
    <sheet name="Sheet3" sheetId="3" r:id="rId3"/>
  </sheets>
  <definedNames>
    <definedName name="_xlnm.Print_Titles" localSheetId="0">'年末补充'!$1:$6</definedName>
    <definedName name="_xlnm.Print_Area" localSheetId="0">'年末补充'!$A:$Q</definedName>
  </definedNames>
  <calcPr fullCalcOnLoad="1"/>
</workbook>
</file>

<file path=xl/sharedStrings.xml><?xml version="1.0" encoding="utf-8"?>
<sst xmlns="http://schemas.openxmlformats.org/spreadsheetml/2006/main" count="126" uniqueCount="107">
  <si>
    <t>附件</t>
  </si>
  <si>
    <t>垣曲县2021年统筹整合资金使用计划表（年末补充方案）</t>
  </si>
  <si>
    <t>单位：万元</t>
  </si>
  <si>
    <t>序号</t>
  </si>
  <si>
    <t>项目名称</t>
  </si>
  <si>
    <t>责任单位</t>
  </si>
  <si>
    <t>建设任务</t>
  </si>
  <si>
    <t>资金规模及筹资方式</t>
  </si>
  <si>
    <t>补助
标准</t>
  </si>
  <si>
    <t>实施地点</t>
  </si>
  <si>
    <t>进度计划</t>
  </si>
  <si>
    <t>性质</t>
  </si>
  <si>
    <t>绩效目标</t>
  </si>
  <si>
    <t>大类</t>
  </si>
  <si>
    <t>指标文号</t>
  </si>
  <si>
    <t>合计</t>
  </si>
  <si>
    <t>整合财政资金规模</t>
  </si>
  <si>
    <t>其他筹措
资金</t>
  </si>
  <si>
    <t>开始日期</t>
  </si>
  <si>
    <t>结束日期</t>
  </si>
  <si>
    <t>小计</t>
  </si>
  <si>
    <t>中央</t>
  </si>
  <si>
    <t>省</t>
  </si>
  <si>
    <t>市</t>
  </si>
  <si>
    <t>县</t>
  </si>
  <si>
    <t>总      计</t>
  </si>
  <si>
    <t>生产发展类项目合计</t>
  </si>
  <si>
    <t>2021年设施畜牧业建设项目</t>
  </si>
  <si>
    <t>畜牧兽医发展中心</t>
  </si>
  <si>
    <r>
      <t>1、新建羊舍1800</t>
    </r>
    <r>
      <rPr>
        <sz val="8"/>
        <color indexed="8"/>
        <rFont val="宋体"/>
        <family val="0"/>
      </rPr>
      <t>㎡</t>
    </r>
    <r>
      <rPr>
        <sz val="8"/>
        <color indexed="8"/>
        <rFont val="仿宋_GB2312"/>
        <family val="3"/>
      </rPr>
      <t>，运动场2300</t>
    </r>
    <r>
      <rPr>
        <sz val="8"/>
        <color indexed="8"/>
        <rFont val="宋体"/>
        <family val="0"/>
      </rPr>
      <t>㎡</t>
    </r>
    <r>
      <rPr>
        <sz val="8"/>
        <color indexed="8"/>
        <rFont val="仿宋_GB2312"/>
        <family val="3"/>
      </rPr>
      <t>，消毒室及药品库25</t>
    </r>
    <r>
      <rPr>
        <sz val="8"/>
        <color indexed="8"/>
        <rFont val="宋体"/>
        <family val="0"/>
      </rPr>
      <t>㎡</t>
    </r>
    <r>
      <rPr>
        <sz val="8"/>
        <color indexed="8"/>
        <rFont val="仿宋_GB2312"/>
        <family val="3"/>
      </rPr>
      <t>，饲料库100</t>
    </r>
    <r>
      <rPr>
        <sz val="8"/>
        <color indexed="8"/>
        <rFont val="宋体"/>
        <family val="0"/>
      </rPr>
      <t>㎡</t>
    </r>
    <r>
      <rPr>
        <sz val="8"/>
        <color indexed="8"/>
        <rFont val="仿宋_GB2312"/>
        <family val="3"/>
      </rPr>
      <t>，草料库300</t>
    </r>
    <r>
      <rPr>
        <sz val="8"/>
        <color indexed="8"/>
        <rFont val="宋体"/>
        <family val="0"/>
      </rPr>
      <t>㎡</t>
    </r>
    <r>
      <rPr>
        <sz val="8"/>
        <color indexed="8"/>
        <rFont val="仿宋_GB2312"/>
        <family val="3"/>
      </rPr>
      <t>；安装料槽、护栏、隔离网、自动饮水系统12套，购置粪污运输车1辆，饲料车1辆，饲料搅拌机1套，青贮机、打包机、揉丝机1套。2、 新建牛舍1800</t>
    </r>
    <r>
      <rPr>
        <sz val="8"/>
        <color indexed="8"/>
        <rFont val="宋体"/>
        <family val="0"/>
      </rPr>
      <t>㎡</t>
    </r>
    <r>
      <rPr>
        <sz val="8"/>
        <color indexed="8"/>
        <rFont val="仿宋_GB2312"/>
        <family val="3"/>
      </rPr>
      <t>，青贮池1100m</t>
    </r>
    <r>
      <rPr>
        <sz val="8"/>
        <color indexed="8"/>
        <rFont val="宋体"/>
        <family val="0"/>
      </rPr>
      <t>³</t>
    </r>
    <r>
      <rPr>
        <sz val="8"/>
        <color indexed="8"/>
        <rFont val="仿宋_GB2312"/>
        <family val="3"/>
      </rPr>
      <t>，饲料、器材仓库200</t>
    </r>
    <r>
      <rPr>
        <sz val="8"/>
        <color indexed="8"/>
        <rFont val="宋体"/>
        <family val="0"/>
      </rPr>
      <t>㎡</t>
    </r>
    <r>
      <rPr>
        <sz val="8"/>
        <color indexed="8"/>
        <rFont val="仿宋_GB2312"/>
        <family val="3"/>
      </rPr>
      <t>，消毒室及药品库100</t>
    </r>
    <r>
      <rPr>
        <sz val="8"/>
        <color indexed="8"/>
        <rFont val="宋体"/>
        <family val="0"/>
      </rPr>
      <t>㎡</t>
    </r>
    <r>
      <rPr>
        <sz val="8"/>
        <color indexed="8"/>
        <rFont val="仿宋_GB2312"/>
        <family val="3"/>
      </rPr>
      <t>，粪便处理池150m</t>
    </r>
    <r>
      <rPr>
        <sz val="8"/>
        <color indexed="8"/>
        <rFont val="宋体"/>
        <family val="0"/>
      </rPr>
      <t>³</t>
    </r>
    <r>
      <rPr>
        <sz val="8"/>
        <color indexed="8"/>
        <rFont val="仿宋_GB2312"/>
        <family val="3"/>
      </rPr>
      <t>，堆粪场建设200</t>
    </r>
    <r>
      <rPr>
        <sz val="8"/>
        <color indexed="8"/>
        <rFont val="宋体"/>
        <family val="0"/>
      </rPr>
      <t>㎡</t>
    </r>
    <r>
      <rPr>
        <sz val="8"/>
        <color indexed="8"/>
        <rFont val="仿宋_GB2312"/>
        <family val="3"/>
      </rPr>
      <t>，运动场2500</t>
    </r>
    <r>
      <rPr>
        <sz val="8"/>
        <color indexed="8"/>
        <rFont val="宋体"/>
        <family val="0"/>
      </rPr>
      <t>㎡</t>
    </r>
    <r>
      <rPr>
        <sz val="8"/>
        <color indexed="8"/>
        <rFont val="仿宋_GB2312"/>
        <family val="3"/>
      </rPr>
      <t>；购置饲草运输车1辆，饲料搅拌机1台，铡草机1台，粉碎机1台，拾草打捆机1台，运料三轮车2辆。</t>
    </r>
  </si>
  <si>
    <t>100万元/个</t>
  </si>
  <si>
    <t>古城镇、华峰乡</t>
  </si>
  <si>
    <t>新建</t>
  </si>
  <si>
    <t>新建标准化规模养牛场一个、养羊场一个。年度内项目建设完成，肉牛养殖场规模达年出栏300头以上，肉羊养殖场年出栏达1000只以上。</t>
  </si>
  <si>
    <t>2021年农产品产后处理及初加工装备技术示范项目</t>
  </si>
  <si>
    <t>农机发展中心</t>
  </si>
  <si>
    <t>引进榨油设备1套，实现油料作物加工量：日/3吨。</t>
  </si>
  <si>
    <t>6万元</t>
  </si>
  <si>
    <t>历山镇教水村</t>
  </si>
  <si>
    <t>引进新设备后，日均生产量可达到3吨，加工费每吨600元，净收入1800元，经济效益十分明显。同时实现农民群众油料作物就近加工，保障周边群众食用油加工便捷化、健康化、安全化、经济化等需求。</t>
  </si>
  <si>
    <t>2021年谷子有机旱作生产全程机械化作业补助项目</t>
  </si>
  <si>
    <t>完成0.5万亩全程机械化作业，作业环节包括：机械化收获+机械化秸秆还田+机械化旋耕三个环节</t>
  </si>
  <si>
    <t>80元/亩</t>
  </si>
  <si>
    <t>解峪、长直、历山三个乡镇</t>
  </si>
  <si>
    <t>在全县范围内完成0.5万亩全程机械化作业，作业区域主要分布在解峪、长直、补助对象：项目区内承担全程机械化作业的农机合作社和农机户。</t>
  </si>
  <si>
    <t>2021年农业机械化技术集成示范
基地项目</t>
  </si>
  <si>
    <t>立足我县自然条件和主要粮食作物，建设2000亩的小麦、玉米一年两作全程机械化生产示范基地1个，主要开展机械化耕、种、收、管、收、秸秆离田等机械化示范作业。</t>
  </si>
  <si>
    <t>80万元</t>
  </si>
  <si>
    <t>古城镇峪子村，西滩村、辛庄村、宁董村等4个行政村</t>
  </si>
  <si>
    <t>1.建设小麦、玉米全程机械化生产示范基地1个。
2.示范基地面积达到2000亩，带动辐射服务作业面积（含示范基地面积）达到3000亩以上。
3.实现粮食作物耕、种、管、收、秸秆处理等环节全程机械化技术装备集成配套。
4.举办新技术新机具展示演示 1次，农机化技术宣传2次。
5.示范基地农作物综合机械化水平达到90%以上，县域农作物综合机械化水平比去年提高1个百分点，达到75.7%。</t>
  </si>
  <si>
    <t>（二）基础设施类项目合计</t>
  </si>
  <si>
    <t>2021年重点乡村园林绿化项目</t>
  </si>
  <si>
    <t>林业局</t>
  </si>
  <si>
    <t>对亳清河流域的王茅镇上亳村、长直乡西交村进行绿化和提档升级。1、通村道路绿化。2、村内绿化。3、庭院绿化。4、村周绿化。</t>
  </si>
  <si>
    <t>30万元/村</t>
  </si>
  <si>
    <t>长直乡西交村、王茅镇上亳村。</t>
  </si>
  <si>
    <t>通过对亳清河流域的王茅镇上亳村、长直乡西交村进行绿化和提档升级，完成重点乡村园林绿化，美化环境，有效改善居民生活环境。</t>
  </si>
  <si>
    <t>2021古树名木保护项目</t>
  </si>
  <si>
    <t>植树绿化服务中心</t>
  </si>
  <si>
    <t>对古城镇允岭村国槐1株；皋落乡民兴村国槐1株，皂角1株；皋落乡老屋沟村柏树1株国槐3株；长直乡长直村皂角1株柏树1株；历山镇望仙村核桃树3株；英言乡邱家沟村国槐1株；共计13株进行整枝及病虫害防治、地面透气换土，枯洞防腐处理、水土流失治理、布置围栏、支撑拉纤、挂牌或立牌立碑。</t>
  </si>
  <si>
    <t>5万元</t>
  </si>
  <si>
    <t>1、古城镇允岭村2、皋落乡民兴村、老屋沟村3、长直乡长直村4、历山镇望仙村5、英言乡邱家沟村。</t>
  </si>
  <si>
    <t>通过项目实施，促进古树名木健康生长，有力保护垣曲宝贵的物种资源，同时增强人们爱绿护绿意识，普及林业科学知识，树立垣曲名片，促进“全景垣曲，全域旅游”发展，同时带动周边村民增加劳务收入，产生良好的经济效益、社会效益和生态效益。</t>
  </si>
  <si>
    <t>亳清河重点河段治理工程项目</t>
  </si>
  <si>
    <t>水利局</t>
  </si>
  <si>
    <t>亳清河人民路桥段左右岸各150米网格石笼上覆种植土，种植花草。</t>
  </si>
  <si>
    <t>2.5万元</t>
  </si>
  <si>
    <t>新城镇</t>
  </si>
  <si>
    <t>亳清河县城段2.7公里生态环境综合治理项目已经过5年的运行，防洪、休闲、健身、绿化、美化、亮化功能完善，已经成为市民休闲纳凉的活动场所，通过项目的实施使国家级水利风景更完美，功能更完善。</t>
  </si>
  <si>
    <t>2021年农村饮水安全村级智能水表安装工程</t>
  </si>
  <si>
    <t>垣曲县2021年农村集中供水工程村级智能水表安装共计194套，其中DN100智能水表3套，DN80智能水表14套，DN65智能水表11套，DN50智能水表64套，DN40智能水表47套，DN25智能水表55套。</t>
  </si>
  <si>
    <t>97万元</t>
  </si>
  <si>
    <t>新城镇、毛家湾镇、王茅镇、历山镇、古城镇、英言镇、解峪乡、华峰乡、蒲掌乡、皋落乡、长直乡</t>
  </si>
  <si>
    <t>通过本项目建设，可以提高垣曲县供水安全监管能力和综合水务管理能力，为日常管理者提供信息支持、提高业务协作和数据整合的效率。最终建立一个具有高度效能、前瞻性、先进性、可扩展性和易于集成的智慧大数据服务平台。</t>
  </si>
  <si>
    <t>2021年省级农村饮水安全维修养护工程</t>
  </si>
  <si>
    <t>维修水塔1座，维修蓄水池3座，闸室1座，更换水泵3台，电缆500m，维修管道12224米（其中塑料管道11740米，钢管484米）。总工程量7708.37m3,其中：土方工程7685.55m3,砌砖石14.45m3,砼及钢筋砼8.37m3。</t>
  </si>
  <si>
    <t>34万元</t>
  </si>
  <si>
    <t>长直乡长直村；华峰乡永兴村；蒲掌乡的南蒲村、蒲掌村；英言镇白鹅村、关庙村、柏底村；历山镇刘村</t>
  </si>
  <si>
    <t>解决5个乡镇，8个行政村，12个自然村，2603人的饮水安全问题</t>
  </si>
  <si>
    <t>2021年节水型社会建设补助项目</t>
  </si>
  <si>
    <t>垣曲县节水型社会达标建设实施方案自评估报告、支撑印证资料和工作总结费用为21万元；节水宣传片制作费用为4.199142万元；节水版面制作费用为6万元；节水载体建设费用为28.800858万元。</t>
  </si>
  <si>
    <t>60万元</t>
  </si>
  <si>
    <t>1、建立较为完善的节水型单位、灌区、企业、小区、学校建设工作制度及机制，推广先进节水技术和管理方法；
2、全面增强广大社会成员的节水意识，形成“节约用水、人人有责”的良好氛围，把建设节水型单位、灌区、企业、小区、学校的要求贯穿到各个环节，争做节约用水的表率。
3、提高水资源利用效率，实现水资源可持续利用，努力实现2021年底用水量在2020年基础上下降11%。</t>
  </si>
  <si>
    <t>英言乡邵家沟道路提升改造工程</t>
  </si>
  <si>
    <t>交通运输局</t>
  </si>
  <si>
    <t>本项目为旧路提升改造工程，路线全长750余米。其主要内容包括挖填土方250方，涵洞长20米，宽10米；平整路基750余米，宽4米；硬化路面长750余米，宽3.5米，厚0.15米。</t>
  </si>
  <si>
    <t>20万元</t>
  </si>
  <si>
    <t>英言镇</t>
  </si>
  <si>
    <t>一是使已硬化道路与蒲掌乡原邱家沟村水泥道路衔接起来，进一步完善了基础设施；二是彻底打通英言乡与蒲掌乡之间的交通命脉，促进经济交流与发展；三是方便该村与蒲掌乡邱家沟、北阳、水出腰、郭家河四个村的村民通行和机械耕作，为乡村振兴战略打下良好基础。</t>
  </si>
  <si>
    <t>2021年高标准农田建设项目</t>
  </si>
  <si>
    <t>农业农村局</t>
  </si>
  <si>
    <r>
      <t>规划高标准农田建设面积为50277.41亩；主要建设内容为：土地平整2040.77亩，土壤改良50277.41亩，新建小型拦河坝3座，大口井2眼，提水点1座，100m</t>
    </r>
    <r>
      <rPr>
        <sz val="8"/>
        <rFont val="宋体"/>
        <family val="0"/>
      </rPr>
      <t>³</t>
    </r>
    <r>
      <rPr>
        <sz val="8"/>
        <rFont val="仿宋_GB2312"/>
        <family val="3"/>
      </rPr>
      <t>蓄水池3座，管理房3座，维修1200m</t>
    </r>
    <r>
      <rPr>
        <sz val="8"/>
        <rFont val="宋体"/>
        <family val="0"/>
      </rPr>
      <t>³</t>
    </r>
    <r>
      <rPr>
        <sz val="8"/>
        <rFont val="仿宋_GB2312"/>
        <family val="3"/>
      </rPr>
      <t>蓄水池1座，渠道衬砌及修复11.17km，管道工程11.569km，田间道路148.954km，高压输电线路0.86km，低压输电线路0.22km，变压器2台。</t>
    </r>
  </si>
  <si>
    <t>2500万元</t>
  </si>
  <si>
    <t>历山镇、长直乡</t>
  </si>
  <si>
    <t>新增和改善灌溉达标面积0.32万亩；高效节水灌溉面积0.06万亩；年节约水量24.63万立方米；灌溉水利用率提高26%；农业综合机械化提高15%；道路通达率91%；蓄水池容量0.15万立方米；年新增主要农产品生产能力粮食250.5万公斤。项目区共涉及2个乡镇15个村收益农户4414户15309人，其中：涉及贫困户:999户3061人（长直乡350户1220人，历山镇649户1841人）</t>
  </si>
  <si>
    <t>（三）其他类项目合计</t>
  </si>
  <si>
    <t>中型以上淤地坝运行维修管护经费项目</t>
  </si>
  <si>
    <t>一是全县15座中型以上淤地坝管护责任人管护经费18300元，
二是管护员汛前培训2500元，
三是行政、技术、管护责任人责任牌制作及汛前培训资料费5000元，
四是淤地坝坝体及放水设施小型维修养护，汛期水毁应急修复33800元。</t>
  </si>
  <si>
    <t>5.96万元</t>
  </si>
  <si>
    <t>蒲掌乡，英言镇，古城镇，华峰乡，皋落乡</t>
  </si>
  <si>
    <t>垣曲县共有中型以上淤地坝15座，其中大型坝9座，中型坝6座。为保障全县淤地坝防汛工作的顺利开展，确保全县淤地坝平稳运行，安全度汛。</t>
  </si>
  <si>
    <t>2021年现代渔业建设项目</t>
  </si>
  <si>
    <t>农委</t>
  </si>
  <si>
    <t>渔政管理10万元，主要用于“亮剑行动”系列专项执法经费、渔业渔政管理人员培训、执法快艇管护及其他费用。</t>
  </si>
  <si>
    <t>10万元</t>
  </si>
  <si>
    <t>新城镇、古城镇</t>
  </si>
  <si>
    <r>
      <t xml:space="preserve">
</t>
    </r>
    <r>
      <rPr>
        <sz val="8"/>
        <color indexed="8"/>
        <rFont val="Arial"/>
        <family val="2"/>
      </rPr>
      <t>    </t>
    </r>
    <r>
      <rPr>
        <sz val="8"/>
        <color indexed="8"/>
        <rFont val="仿宋_GB2312"/>
        <family val="3"/>
      </rPr>
      <t>营造全社会关心渔民群体、关注渔政执法的良好氛围，形成共同养护水生生物资源、保护水域生态环境的有利局面。现代渔业项目的建设,改善了渔业生态环境,提高资源利用效率,促进渔业持续健康发展,带动相关产业快速发展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</si>
</sst>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0"/>
      <name val="宋体"/>
      <family val="0"/>
    </font>
    <font>
      <sz val="10"/>
      <name val="黑体"/>
      <family val="0"/>
    </font>
    <font>
      <b/>
      <sz val="10"/>
      <name val="楷体_GB2312"/>
      <family val="3"/>
    </font>
    <font>
      <sz val="8"/>
      <name val="仿宋_GB2312"/>
      <family val="3"/>
    </font>
    <font>
      <sz val="16"/>
      <name val="黑体"/>
      <family val="0"/>
    </font>
    <font>
      <sz val="22"/>
      <name val="方正小标宋简体"/>
      <family val="0"/>
    </font>
    <font>
      <b/>
      <sz val="8"/>
      <name val="仿宋_GB2312"/>
      <family val="3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8"/>
      <color indexed="8"/>
      <name val="宋体"/>
      <family val="0"/>
    </font>
    <font>
      <sz val="8"/>
      <color indexed="8"/>
      <name val="仿宋_GB2312"/>
      <family val="3"/>
    </font>
    <font>
      <sz val="8"/>
      <name val="宋体"/>
      <family val="0"/>
    </font>
    <font>
      <sz val="8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8" fillId="6" borderId="2" applyNumberFormat="0" applyFont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16" fillId="0" borderId="3" applyNumberFormat="0" applyFill="0" applyAlignment="0" applyProtection="0"/>
    <xf numFmtId="0" fontId="10" fillId="0" borderId="3" applyNumberFormat="0" applyFill="0" applyAlignment="0" applyProtection="0"/>
    <xf numFmtId="0" fontId="12" fillId="7" borderId="0" applyNumberFormat="0" applyBorder="0" applyAlignment="0" applyProtection="0"/>
    <xf numFmtId="0" fontId="13" fillId="0" borderId="4" applyNumberFormat="0" applyFill="0" applyAlignment="0" applyProtection="0"/>
    <xf numFmtId="0" fontId="12" fillId="8" borderId="0" applyNumberFormat="0" applyBorder="0" applyAlignment="0" applyProtection="0"/>
    <xf numFmtId="0" fontId="19" fillId="4" borderId="5" applyNumberFormat="0" applyAlignment="0" applyProtection="0"/>
    <xf numFmtId="0" fontId="22" fillId="4" borderId="1" applyNumberFormat="0" applyAlignment="0" applyProtection="0"/>
    <xf numFmtId="0" fontId="25" fillId="9" borderId="6" applyNumberFormat="0" applyAlignment="0" applyProtection="0"/>
    <xf numFmtId="0" fontId="8" fillId="10" borderId="0" applyNumberFormat="0" applyBorder="0" applyAlignment="0" applyProtection="0"/>
    <xf numFmtId="0" fontId="12" fillId="11" borderId="0" applyNumberFormat="0" applyBorder="0" applyAlignment="0" applyProtection="0"/>
    <xf numFmtId="0" fontId="15" fillId="0" borderId="7" applyNumberFormat="0" applyFill="0" applyAlignment="0" applyProtection="0"/>
    <xf numFmtId="0" fontId="21" fillId="0" borderId="8" applyNumberFormat="0" applyFill="0" applyAlignment="0" applyProtection="0"/>
    <xf numFmtId="0" fontId="9" fillId="10" borderId="0" applyNumberFormat="0" applyBorder="0" applyAlignment="0" applyProtection="0"/>
    <xf numFmtId="0" fontId="18" fillId="8" borderId="0" applyNumberFormat="0" applyBorder="0" applyAlignment="0" applyProtection="0"/>
    <xf numFmtId="0" fontId="8" fillId="12" borderId="0" applyNumberFormat="0" applyBorder="0" applyAlignment="0" applyProtection="0"/>
    <xf numFmtId="0" fontId="12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12" fillId="16" borderId="0" applyNumberFormat="0" applyBorder="0" applyAlignment="0" applyProtection="0"/>
    <xf numFmtId="0" fontId="0" fillId="0" borderId="0">
      <alignment vertical="center"/>
      <protection/>
    </xf>
    <xf numFmtId="0" fontId="8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8" fillId="8" borderId="0" applyNumberFormat="0" applyBorder="0" applyAlignment="0" applyProtection="0"/>
    <xf numFmtId="0" fontId="12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8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43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43" fontId="0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43" fontId="6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43" fontId="1" fillId="0" borderId="0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3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43" fontId="4" fillId="0" borderId="12" xfId="0" applyNumberFormat="1" applyFont="1" applyFill="1" applyBorder="1" applyAlignment="1">
      <alignment horizontal="center" vertical="center" wrapText="1"/>
    </xf>
    <xf numFmtId="43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43" fontId="7" fillId="0" borderId="10" xfId="0" applyNumberFormat="1" applyFont="1" applyFill="1" applyBorder="1" applyAlignment="1">
      <alignment horizontal="center" vertical="center" wrapText="1"/>
    </xf>
    <xf numFmtId="43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3" fontId="7" fillId="0" borderId="10" xfId="0" applyNumberFormat="1" applyFont="1" applyFill="1" applyBorder="1" applyAlignment="1">
      <alignment horizontal="right" vertical="center" wrapText="1"/>
    </xf>
    <xf numFmtId="43" fontId="4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3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43" fontId="4" fillId="0" borderId="15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3" xfId="67"/>
    <cellStyle name="常规 4" xfId="68"/>
    <cellStyle name="常规 5" xfId="69"/>
    <cellStyle name="常规 7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tabSelected="1" view="pageBreakPreview" zoomScaleSheetLayoutView="100" workbookViewId="0" topLeftCell="I1">
      <pane ySplit="6" topLeftCell="A21" activePane="bottomLeft" state="frozen"/>
      <selection pane="bottomLeft" activeCell="O23" sqref="O23"/>
    </sheetView>
  </sheetViews>
  <sheetFormatPr defaultColWidth="9.00390625" defaultRowHeight="31.5" customHeight="1"/>
  <cols>
    <col min="1" max="1" width="3.50390625" style="6" customWidth="1"/>
    <col min="2" max="2" width="12.50390625" style="7" customWidth="1"/>
    <col min="3" max="3" width="6.125" style="8" customWidth="1"/>
    <col min="4" max="4" width="22.50390625" style="7" customWidth="1"/>
    <col min="5" max="5" width="11.125" style="6" customWidth="1"/>
    <col min="6" max="6" width="11.125" style="9" customWidth="1"/>
    <col min="7" max="7" width="8.375" style="9" customWidth="1"/>
    <col min="8" max="8" width="11.125" style="9" customWidth="1"/>
    <col min="9" max="9" width="8.375" style="9" customWidth="1"/>
    <col min="10" max="10" width="10.125" style="9" customWidth="1"/>
    <col min="11" max="11" width="11.125" style="6" customWidth="1"/>
    <col min="12" max="12" width="9.25390625" style="6" customWidth="1"/>
    <col min="13" max="13" width="15.25390625" style="7" customWidth="1"/>
    <col min="14" max="14" width="8.00390625" style="6" customWidth="1"/>
    <col min="15" max="15" width="8.375" style="6" customWidth="1"/>
    <col min="16" max="16" width="4.50390625" style="6" customWidth="1"/>
    <col min="17" max="17" width="30.50390625" style="6" customWidth="1"/>
    <col min="18" max="18" width="7.50390625" style="6" customWidth="1"/>
    <col min="19" max="16384" width="9.00390625" style="10" customWidth="1"/>
  </cols>
  <sheetData>
    <row r="1" spans="1:8" ht="20.25">
      <c r="A1" s="11" t="s">
        <v>0</v>
      </c>
      <c r="B1" s="12"/>
      <c r="H1" s="13"/>
    </row>
    <row r="2" spans="1:18" ht="27">
      <c r="A2" s="14" t="s">
        <v>1</v>
      </c>
      <c r="B2" s="15"/>
      <c r="C2" s="16"/>
      <c r="D2" s="15"/>
      <c r="E2" s="14"/>
      <c r="F2" s="17"/>
      <c r="G2" s="17"/>
      <c r="H2" s="17"/>
      <c r="I2" s="17"/>
      <c r="J2" s="17"/>
      <c r="K2" s="14"/>
      <c r="L2" s="14"/>
      <c r="M2" s="15"/>
      <c r="N2" s="14"/>
      <c r="O2" s="14"/>
      <c r="P2" s="14"/>
      <c r="Q2" s="14"/>
      <c r="R2" s="14"/>
    </row>
    <row r="3" spans="1:18" s="1" customFormat="1" ht="18" customHeight="1">
      <c r="A3" s="18"/>
      <c r="B3" s="19"/>
      <c r="C3" s="20"/>
      <c r="D3" s="21"/>
      <c r="E3" s="22"/>
      <c r="F3" s="23"/>
      <c r="G3" s="23"/>
      <c r="H3" s="23"/>
      <c r="I3" s="23"/>
      <c r="J3" s="23"/>
      <c r="K3" s="22"/>
      <c r="L3" s="22"/>
      <c r="M3" s="21"/>
      <c r="N3" s="22"/>
      <c r="O3" s="22"/>
      <c r="P3" s="50" t="s">
        <v>2</v>
      </c>
      <c r="Q3" s="50"/>
      <c r="R3" s="50"/>
    </row>
    <row r="4" spans="1:19" s="2" customFormat="1" ht="12">
      <c r="A4" s="24" t="s">
        <v>3</v>
      </c>
      <c r="B4" s="25" t="s">
        <v>4</v>
      </c>
      <c r="C4" s="25" t="s">
        <v>5</v>
      </c>
      <c r="D4" s="25" t="s">
        <v>6</v>
      </c>
      <c r="E4" s="26" t="s">
        <v>7</v>
      </c>
      <c r="F4" s="27"/>
      <c r="G4" s="27"/>
      <c r="H4" s="27"/>
      <c r="I4" s="27"/>
      <c r="J4" s="27"/>
      <c r="K4" s="26"/>
      <c r="L4" s="25" t="s">
        <v>8</v>
      </c>
      <c r="M4" s="25" t="s">
        <v>9</v>
      </c>
      <c r="N4" s="26" t="s">
        <v>10</v>
      </c>
      <c r="O4" s="26"/>
      <c r="P4" s="25" t="s">
        <v>11</v>
      </c>
      <c r="Q4" s="25" t="s">
        <v>12</v>
      </c>
      <c r="R4" s="45" t="s">
        <v>13</v>
      </c>
      <c r="S4" s="45" t="s">
        <v>14</v>
      </c>
    </row>
    <row r="5" spans="1:19" s="2" customFormat="1" ht="12">
      <c r="A5" s="28"/>
      <c r="B5" s="29"/>
      <c r="C5" s="29"/>
      <c r="D5" s="29"/>
      <c r="E5" s="25" t="s">
        <v>15</v>
      </c>
      <c r="F5" s="30" t="s">
        <v>16</v>
      </c>
      <c r="G5" s="31"/>
      <c r="H5" s="31"/>
      <c r="I5" s="31"/>
      <c r="J5" s="51"/>
      <c r="K5" s="25" t="s">
        <v>17</v>
      </c>
      <c r="L5" s="29"/>
      <c r="M5" s="29"/>
      <c r="N5" s="25" t="s">
        <v>18</v>
      </c>
      <c r="O5" s="25" t="s">
        <v>19</v>
      </c>
      <c r="P5" s="29"/>
      <c r="Q5" s="29"/>
      <c r="R5" s="45"/>
      <c r="S5" s="45"/>
    </row>
    <row r="6" spans="1:19" s="2" customFormat="1" ht="12">
      <c r="A6" s="32"/>
      <c r="B6" s="33"/>
      <c r="C6" s="33"/>
      <c r="D6" s="33"/>
      <c r="E6" s="33"/>
      <c r="F6" s="27" t="s">
        <v>20</v>
      </c>
      <c r="G6" s="27" t="s">
        <v>21</v>
      </c>
      <c r="H6" s="27" t="s">
        <v>22</v>
      </c>
      <c r="I6" s="27" t="s">
        <v>23</v>
      </c>
      <c r="J6" s="27" t="s">
        <v>24</v>
      </c>
      <c r="K6" s="33"/>
      <c r="L6" s="33"/>
      <c r="M6" s="33"/>
      <c r="N6" s="33"/>
      <c r="O6" s="33"/>
      <c r="P6" s="33"/>
      <c r="Q6" s="33"/>
      <c r="R6" s="45"/>
      <c r="S6" s="45"/>
    </row>
    <row r="7" spans="1:19" s="3" customFormat="1" ht="18.75" customHeight="1">
      <c r="A7" s="26"/>
      <c r="B7" s="34" t="s">
        <v>25</v>
      </c>
      <c r="C7" s="35"/>
      <c r="D7" s="36"/>
      <c r="E7" s="37">
        <f aca="true" t="shared" si="0" ref="E7:K7">E8+E13+E22</f>
        <v>3162.06</v>
      </c>
      <c r="F7" s="37">
        <f t="shared" si="0"/>
        <v>3120.46</v>
      </c>
      <c r="G7" s="37">
        <f t="shared" si="0"/>
        <v>0</v>
      </c>
      <c r="H7" s="37">
        <f t="shared" si="0"/>
        <v>2853.46</v>
      </c>
      <c r="I7" s="37">
        <f t="shared" si="0"/>
        <v>167</v>
      </c>
      <c r="J7" s="37">
        <f t="shared" si="0"/>
        <v>100</v>
      </c>
      <c r="K7" s="37">
        <f t="shared" si="0"/>
        <v>41.6</v>
      </c>
      <c r="L7" s="26"/>
      <c r="M7" s="40"/>
      <c r="N7" s="26"/>
      <c r="O7" s="26"/>
      <c r="P7" s="26"/>
      <c r="Q7" s="26"/>
      <c r="R7" s="55"/>
      <c r="S7" s="55"/>
    </row>
    <row r="8" spans="1:19" s="4" customFormat="1" ht="18.75" customHeight="1">
      <c r="A8" s="26"/>
      <c r="B8" s="34" t="s">
        <v>26</v>
      </c>
      <c r="C8" s="35"/>
      <c r="D8" s="36"/>
      <c r="E8" s="37">
        <f>+F8+K8</f>
        <v>367.6</v>
      </c>
      <c r="F8" s="37">
        <f>SUM(F9:F12)</f>
        <v>326</v>
      </c>
      <c r="G8" s="37">
        <f aca="true" t="shared" si="1" ref="E8:K8">SUM(G9:G12)</f>
        <v>0</v>
      </c>
      <c r="H8" s="37">
        <f t="shared" si="1"/>
        <v>326</v>
      </c>
      <c r="I8" s="37">
        <f t="shared" si="1"/>
        <v>0</v>
      </c>
      <c r="J8" s="37">
        <f t="shared" si="1"/>
        <v>0</v>
      </c>
      <c r="K8" s="37">
        <f t="shared" si="1"/>
        <v>41.6</v>
      </c>
      <c r="L8" s="27"/>
      <c r="M8" s="38"/>
      <c r="N8" s="27"/>
      <c r="O8" s="27"/>
      <c r="P8" s="27"/>
      <c r="Q8" s="27"/>
      <c r="R8" s="56"/>
      <c r="S8" s="56"/>
    </row>
    <row r="9" spans="1:19" s="5" customFormat="1" ht="157.5">
      <c r="A9" s="26">
        <v>1</v>
      </c>
      <c r="B9" s="38" t="s">
        <v>27</v>
      </c>
      <c r="C9" s="39" t="s">
        <v>28</v>
      </c>
      <c r="D9" s="40" t="s">
        <v>29</v>
      </c>
      <c r="E9" s="41">
        <v>200</v>
      </c>
      <c r="F9" s="42">
        <v>200</v>
      </c>
      <c r="G9" s="42"/>
      <c r="H9" s="42">
        <v>200</v>
      </c>
      <c r="I9" s="42"/>
      <c r="J9" s="42"/>
      <c r="K9" s="27"/>
      <c r="L9" s="52" t="s">
        <v>30</v>
      </c>
      <c r="M9" s="40" t="s">
        <v>31</v>
      </c>
      <c r="N9" s="53">
        <v>44317</v>
      </c>
      <c r="O9" s="53">
        <v>44531</v>
      </c>
      <c r="P9" s="26" t="s">
        <v>32</v>
      </c>
      <c r="Q9" s="40" t="s">
        <v>33</v>
      </c>
      <c r="R9" s="57"/>
      <c r="S9" s="57"/>
    </row>
    <row r="10" spans="1:19" s="5" customFormat="1" ht="52.5">
      <c r="A10" s="26">
        <v>2</v>
      </c>
      <c r="B10" s="38" t="s">
        <v>34</v>
      </c>
      <c r="C10" s="39" t="s">
        <v>35</v>
      </c>
      <c r="D10" s="40" t="s">
        <v>36</v>
      </c>
      <c r="E10" s="41">
        <v>7.6</v>
      </c>
      <c r="F10" s="42">
        <v>6</v>
      </c>
      <c r="G10" s="42"/>
      <c r="H10" s="42">
        <v>6</v>
      </c>
      <c r="I10" s="42"/>
      <c r="J10" s="42"/>
      <c r="K10" s="27">
        <v>1.6</v>
      </c>
      <c r="L10" s="52" t="s">
        <v>37</v>
      </c>
      <c r="M10" s="40" t="s">
        <v>38</v>
      </c>
      <c r="N10" s="53">
        <v>44387</v>
      </c>
      <c r="O10" s="53">
        <v>44530</v>
      </c>
      <c r="P10" s="26" t="s">
        <v>32</v>
      </c>
      <c r="Q10" s="40" t="s">
        <v>39</v>
      </c>
      <c r="R10" s="57"/>
      <c r="S10" s="57"/>
    </row>
    <row r="11" spans="1:19" s="5" customFormat="1" ht="42">
      <c r="A11" s="26">
        <v>3</v>
      </c>
      <c r="B11" s="38" t="s">
        <v>40</v>
      </c>
      <c r="C11" s="39" t="s">
        <v>35</v>
      </c>
      <c r="D11" s="40" t="s">
        <v>41</v>
      </c>
      <c r="E11" s="41">
        <v>40</v>
      </c>
      <c r="F11" s="42">
        <v>40</v>
      </c>
      <c r="G11" s="42"/>
      <c r="H11" s="42">
        <v>40</v>
      </c>
      <c r="I11" s="42"/>
      <c r="J11" s="42"/>
      <c r="K11" s="27"/>
      <c r="L11" s="52" t="s">
        <v>42</v>
      </c>
      <c r="M11" s="40" t="s">
        <v>43</v>
      </c>
      <c r="N11" s="53">
        <v>44428</v>
      </c>
      <c r="O11" s="53">
        <v>44530</v>
      </c>
      <c r="P11" s="26" t="s">
        <v>32</v>
      </c>
      <c r="Q11" s="40" t="s">
        <v>44</v>
      </c>
      <c r="R11" s="57"/>
      <c r="S11" s="57"/>
    </row>
    <row r="12" spans="1:19" s="5" customFormat="1" ht="126">
      <c r="A12" s="26">
        <v>4</v>
      </c>
      <c r="B12" s="38" t="s">
        <v>45</v>
      </c>
      <c r="C12" s="39" t="s">
        <v>35</v>
      </c>
      <c r="D12" s="40" t="s">
        <v>46</v>
      </c>
      <c r="E12" s="41">
        <v>120</v>
      </c>
      <c r="F12" s="42">
        <v>80</v>
      </c>
      <c r="G12" s="42"/>
      <c r="H12" s="42">
        <v>80</v>
      </c>
      <c r="I12" s="42"/>
      <c r="J12" s="42"/>
      <c r="K12" s="27">
        <v>40</v>
      </c>
      <c r="L12" s="52" t="s">
        <v>47</v>
      </c>
      <c r="M12" s="40" t="s">
        <v>48</v>
      </c>
      <c r="N12" s="53">
        <v>44484</v>
      </c>
      <c r="O12" s="53">
        <v>44602</v>
      </c>
      <c r="P12" s="26"/>
      <c r="Q12" s="40" t="s">
        <v>49</v>
      </c>
      <c r="R12" s="57"/>
      <c r="S12" s="57"/>
    </row>
    <row r="13" spans="1:19" s="4" customFormat="1" ht="21" customHeight="1">
      <c r="A13" s="43" t="s">
        <v>50</v>
      </c>
      <c r="B13" s="43"/>
      <c r="C13" s="44"/>
      <c r="D13" s="43"/>
      <c r="E13" s="37">
        <f>+F13+K13</f>
        <v>2778.5</v>
      </c>
      <c r="F13" s="37">
        <f>SUM(G13:J13)</f>
        <v>2778.5</v>
      </c>
      <c r="G13" s="37">
        <f>SUM(G14:G20)</f>
        <v>0</v>
      </c>
      <c r="H13" s="37">
        <f>SUM(H14:H21)</f>
        <v>2511.5</v>
      </c>
      <c r="I13" s="37">
        <f>SUM(I14:I21)</f>
        <v>167</v>
      </c>
      <c r="J13" s="37">
        <f>SUM(J14:J21)</f>
        <v>100</v>
      </c>
      <c r="K13" s="37">
        <f>SUM(K14:K20)</f>
        <v>0</v>
      </c>
      <c r="L13" s="37"/>
      <c r="M13" s="38"/>
      <c r="N13" s="27"/>
      <c r="O13" s="27"/>
      <c r="P13" s="27"/>
      <c r="Q13" s="27"/>
      <c r="R13" s="56"/>
      <c r="S13" s="56"/>
    </row>
    <row r="14" spans="1:19" s="5" customFormat="1" ht="52.5">
      <c r="A14" s="26">
        <v>1</v>
      </c>
      <c r="B14" s="38" t="s">
        <v>51</v>
      </c>
      <c r="C14" s="39" t="s">
        <v>52</v>
      </c>
      <c r="D14" s="40" t="s">
        <v>53</v>
      </c>
      <c r="E14" s="41">
        <v>60</v>
      </c>
      <c r="F14" s="42">
        <v>60</v>
      </c>
      <c r="G14" s="42"/>
      <c r="H14" s="42">
        <v>60</v>
      </c>
      <c r="I14" s="42"/>
      <c r="J14" s="42"/>
      <c r="K14" s="27"/>
      <c r="L14" s="52" t="s">
        <v>54</v>
      </c>
      <c r="M14" s="40" t="s">
        <v>55</v>
      </c>
      <c r="N14" s="53">
        <v>44256</v>
      </c>
      <c r="O14" s="53">
        <v>44530</v>
      </c>
      <c r="P14" s="26" t="s">
        <v>32</v>
      </c>
      <c r="Q14" s="40" t="s">
        <v>56</v>
      </c>
      <c r="R14" s="57"/>
      <c r="S14" s="57"/>
    </row>
    <row r="15" spans="1:19" s="5" customFormat="1" ht="105">
      <c r="A15" s="26">
        <v>2</v>
      </c>
      <c r="B15" s="38" t="s">
        <v>57</v>
      </c>
      <c r="C15" s="39" t="s">
        <v>58</v>
      </c>
      <c r="D15" s="40" t="s">
        <v>59</v>
      </c>
      <c r="E15" s="41">
        <v>5</v>
      </c>
      <c r="F15" s="42">
        <v>5</v>
      </c>
      <c r="G15" s="42"/>
      <c r="H15" s="42">
        <v>5</v>
      </c>
      <c r="I15" s="42"/>
      <c r="J15" s="42"/>
      <c r="K15" s="27"/>
      <c r="L15" s="52" t="s">
        <v>60</v>
      </c>
      <c r="M15" s="40" t="s">
        <v>61</v>
      </c>
      <c r="N15" s="53">
        <v>44397</v>
      </c>
      <c r="O15" s="53">
        <v>44510</v>
      </c>
      <c r="P15" s="26" t="s">
        <v>32</v>
      </c>
      <c r="Q15" s="40" t="s">
        <v>62</v>
      </c>
      <c r="R15" s="57"/>
      <c r="S15" s="57"/>
    </row>
    <row r="16" spans="1:19" s="5" customFormat="1" ht="52.5">
      <c r="A16" s="26">
        <v>3</v>
      </c>
      <c r="B16" s="38" t="s">
        <v>63</v>
      </c>
      <c r="C16" s="39" t="s">
        <v>64</v>
      </c>
      <c r="D16" s="40" t="s">
        <v>65</v>
      </c>
      <c r="E16" s="41">
        <v>2.5</v>
      </c>
      <c r="F16" s="42">
        <v>2.5</v>
      </c>
      <c r="G16" s="42"/>
      <c r="H16" s="42">
        <v>2.5</v>
      </c>
      <c r="I16" s="42"/>
      <c r="J16" s="42"/>
      <c r="K16" s="27"/>
      <c r="L16" s="52" t="s">
        <v>66</v>
      </c>
      <c r="M16" s="40" t="s">
        <v>67</v>
      </c>
      <c r="N16" s="53">
        <v>44454</v>
      </c>
      <c r="O16" s="53">
        <v>44500</v>
      </c>
      <c r="P16" s="26" t="s">
        <v>32</v>
      </c>
      <c r="Q16" s="40" t="s">
        <v>68</v>
      </c>
      <c r="R16" s="57"/>
      <c r="S16" s="57"/>
    </row>
    <row r="17" spans="1:19" s="5" customFormat="1" ht="63">
      <c r="A17" s="26">
        <v>4</v>
      </c>
      <c r="B17" s="38" t="s">
        <v>69</v>
      </c>
      <c r="C17" s="39" t="s">
        <v>64</v>
      </c>
      <c r="D17" s="40" t="s">
        <v>70</v>
      </c>
      <c r="E17" s="41">
        <v>97</v>
      </c>
      <c r="F17" s="42">
        <v>97</v>
      </c>
      <c r="G17" s="42"/>
      <c r="H17" s="42">
        <v>80</v>
      </c>
      <c r="I17" s="42">
        <v>17</v>
      </c>
      <c r="J17" s="42"/>
      <c r="K17" s="27"/>
      <c r="L17" s="52" t="s">
        <v>71</v>
      </c>
      <c r="M17" s="40" t="s">
        <v>72</v>
      </c>
      <c r="N17" s="53">
        <v>44433</v>
      </c>
      <c r="O17" s="53">
        <v>44525</v>
      </c>
      <c r="P17" s="26" t="s">
        <v>32</v>
      </c>
      <c r="Q17" s="40" t="s">
        <v>73</v>
      </c>
      <c r="R17" s="57"/>
      <c r="S17" s="57"/>
    </row>
    <row r="18" spans="1:19" s="5" customFormat="1" ht="73.5">
      <c r="A18" s="26">
        <v>5</v>
      </c>
      <c r="B18" s="38" t="s">
        <v>74</v>
      </c>
      <c r="C18" s="39" t="s">
        <v>64</v>
      </c>
      <c r="D18" s="40" t="s">
        <v>75</v>
      </c>
      <c r="E18" s="41">
        <v>34</v>
      </c>
      <c r="F18" s="42">
        <v>34</v>
      </c>
      <c r="G18" s="42"/>
      <c r="H18" s="42">
        <v>34</v>
      </c>
      <c r="I18" s="42"/>
      <c r="J18" s="42"/>
      <c r="K18" s="27"/>
      <c r="L18" s="52" t="s">
        <v>76</v>
      </c>
      <c r="M18" s="40" t="s">
        <v>77</v>
      </c>
      <c r="N18" s="53">
        <v>44273</v>
      </c>
      <c r="O18" s="53">
        <v>44357</v>
      </c>
      <c r="P18" s="26" t="s">
        <v>32</v>
      </c>
      <c r="Q18" s="40" t="s">
        <v>78</v>
      </c>
      <c r="R18" s="57"/>
      <c r="S18" s="57"/>
    </row>
    <row r="19" spans="1:19" s="5" customFormat="1" ht="115.5">
      <c r="A19" s="26">
        <v>6</v>
      </c>
      <c r="B19" s="38" t="s">
        <v>79</v>
      </c>
      <c r="C19" s="39" t="s">
        <v>64</v>
      </c>
      <c r="D19" s="40" t="s">
        <v>80</v>
      </c>
      <c r="E19" s="41">
        <v>60</v>
      </c>
      <c r="F19" s="42">
        <v>60</v>
      </c>
      <c r="G19" s="42"/>
      <c r="H19" s="42">
        <v>60</v>
      </c>
      <c r="I19" s="42"/>
      <c r="J19" s="42"/>
      <c r="K19" s="27"/>
      <c r="L19" s="52" t="s">
        <v>81</v>
      </c>
      <c r="M19" s="40" t="s">
        <v>67</v>
      </c>
      <c r="N19" s="53">
        <v>44375</v>
      </c>
      <c r="O19" s="53">
        <v>44467</v>
      </c>
      <c r="P19" s="26" t="s">
        <v>32</v>
      </c>
      <c r="Q19" s="40" t="s">
        <v>82</v>
      </c>
      <c r="R19" s="57"/>
      <c r="S19" s="57"/>
    </row>
    <row r="20" spans="1:19" s="5" customFormat="1" ht="73.5">
      <c r="A20" s="26">
        <v>7</v>
      </c>
      <c r="B20" s="38" t="s">
        <v>83</v>
      </c>
      <c r="C20" s="39" t="s">
        <v>84</v>
      </c>
      <c r="D20" s="40" t="s">
        <v>85</v>
      </c>
      <c r="E20" s="41">
        <v>20</v>
      </c>
      <c r="F20" s="42">
        <v>20</v>
      </c>
      <c r="G20" s="42"/>
      <c r="H20" s="42">
        <v>20</v>
      </c>
      <c r="I20" s="42"/>
      <c r="J20" s="42"/>
      <c r="K20" s="27"/>
      <c r="L20" s="52" t="s">
        <v>86</v>
      </c>
      <c r="M20" s="40" t="s">
        <v>87</v>
      </c>
      <c r="N20" s="53">
        <v>44257</v>
      </c>
      <c r="O20" s="53">
        <v>44288</v>
      </c>
      <c r="P20" s="26" t="s">
        <v>32</v>
      </c>
      <c r="Q20" s="40" t="s">
        <v>88</v>
      </c>
      <c r="R20" s="57"/>
      <c r="S20" s="57"/>
    </row>
    <row r="21" spans="1:19" s="5" customFormat="1" ht="115.5">
      <c r="A21" s="45">
        <v>8</v>
      </c>
      <c r="B21" s="46" t="s">
        <v>89</v>
      </c>
      <c r="C21" s="47" t="s">
        <v>90</v>
      </c>
      <c r="D21" s="48" t="s">
        <v>91</v>
      </c>
      <c r="E21" s="41">
        <v>2500</v>
      </c>
      <c r="F21" s="42"/>
      <c r="G21" s="42"/>
      <c r="H21" s="42">
        <v>2250</v>
      </c>
      <c r="I21" s="42">
        <v>150</v>
      </c>
      <c r="J21" s="42">
        <v>100</v>
      </c>
      <c r="K21" s="27"/>
      <c r="L21" s="52" t="s">
        <v>92</v>
      </c>
      <c r="M21" s="40" t="s">
        <v>93</v>
      </c>
      <c r="N21" s="53">
        <v>44530</v>
      </c>
      <c r="O21" s="53">
        <v>44834</v>
      </c>
      <c r="P21" s="26" t="s">
        <v>32</v>
      </c>
      <c r="Q21" s="40" t="s">
        <v>94</v>
      </c>
      <c r="R21" s="57"/>
      <c r="S21" s="57"/>
    </row>
    <row r="22" spans="1:19" s="4" customFormat="1" ht="12">
      <c r="A22" s="43" t="s">
        <v>95</v>
      </c>
      <c r="B22" s="43"/>
      <c r="C22" s="44"/>
      <c r="D22" s="49"/>
      <c r="E22" s="37">
        <f>+F22+K22</f>
        <v>15.96</v>
      </c>
      <c r="F22" s="37">
        <f>SUM(G22:J22)</f>
        <v>15.96</v>
      </c>
      <c r="G22" s="37">
        <f>SUM(G23:G24)</f>
        <v>0</v>
      </c>
      <c r="H22" s="37">
        <f>SUM(H23:H24)</f>
        <v>15.96</v>
      </c>
      <c r="I22" s="37">
        <f>SUM(I23:I24)</f>
        <v>0</v>
      </c>
      <c r="J22" s="37">
        <f>SUM(J23:J24)</f>
        <v>0</v>
      </c>
      <c r="K22" s="37">
        <f>SUM(K23:K24)</f>
        <v>0</v>
      </c>
      <c r="L22" s="52"/>
      <c r="M22" s="54"/>
      <c r="N22" s="54"/>
      <c r="O22" s="54"/>
      <c r="P22" s="26"/>
      <c r="Q22" s="26"/>
      <c r="R22" s="56"/>
      <c r="S22" s="56"/>
    </row>
    <row r="23" spans="1:19" s="5" customFormat="1" ht="94.5">
      <c r="A23" s="26">
        <v>1</v>
      </c>
      <c r="B23" s="38" t="s">
        <v>96</v>
      </c>
      <c r="C23" s="39" t="s">
        <v>64</v>
      </c>
      <c r="D23" s="40" t="s">
        <v>97</v>
      </c>
      <c r="E23" s="41">
        <v>5.96</v>
      </c>
      <c r="F23" s="42">
        <v>5.96</v>
      </c>
      <c r="G23" s="42"/>
      <c r="H23" s="42">
        <v>5.96</v>
      </c>
      <c r="I23" s="42"/>
      <c r="J23" s="42"/>
      <c r="K23" s="27"/>
      <c r="L23" s="52" t="s">
        <v>98</v>
      </c>
      <c r="M23" s="40" t="s">
        <v>99</v>
      </c>
      <c r="N23" s="53">
        <v>44227</v>
      </c>
      <c r="O23" s="53">
        <v>44530</v>
      </c>
      <c r="P23" s="26" t="s">
        <v>32</v>
      </c>
      <c r="Q23" s="40" t="s">
        <v>100</v>
      </c>
      <c r="R23" s="57"/>
      <c r="S23" s="57"/>
    </row>
    <row r="24" spans="1:19" s="5" customFormat="1" ht="74.25">
      <c r="A24" s="26">
        <v>2</v>
      </c>
      <c r="B24" s="38" t="s">
        <v>101</v>
      </c>
      <c r="C24" s="39" t="s">
        <v>102</v>
      </c>
      <c r="D24" s="40" t="s">
        <v>103</v>
      </c>
      <c r="E24" s="41">
        <v>10</v>
      </c>
      <c r="F24" s="42">
        <v>10</v>
      </c>
      <c r="G24" s="42"/>
      <c r="H24" s="42">
        <v>10</v>
      </c>
      <c r="I24" s="42"/>
      <c r="J24" s="42"/>
      <c r="K24" s="27"/>
      <c r="L24" s="52" t="s">
        <v>104</v>
      </c>
      <c r="M24" s="40" t="s">
        <v>105</v>
      </c>
      <c r="N24" s="53">
        <v>44227</v>
      </c>
      <c r="O24" s="53">
        <v>44501</v>
      </c>
      <c r="P24" s="26" t="s">
        <v>32</v>
      </c>
      <c r="Q24" s="40" t="s">
        <v>106</v>
      </c>
      <c r="R24" s="57"/>
      <c r="S24" s="57"/>
    </row>
    <row r="25" ht="31.5" customHeight="1">
      <c r="R25" s="10"/>
    </row>
  </sheetData>
  <sheetProtection/>
  <mergeCells count="25">
    <mergeCell ref="A1:B1"/>
    <mergeCell ref="A2:Q2"/>
    <mergeCell ref="A3:C3"/>
    <mergeCell ref="P3:Q3"/>
    <mergeCell ref="E4:K4"/>
    <mergeCell ref="N4:O4"/>
    <mergeCell ref="F5:J5"/>
    <mergeCell ref="B7:D7"/>
    <mergeCell ref="B8:D8"/>
    <mergeCell ref="A13:D13"/>
    <mergeCell ref="A22:D22"/>
    <mergeCell ref="A4:A6"/>
    <mergeCell ref="B4:B6"/>
    <mergeCell ref="C4:C6"/>
    <mergeCell ref="D4:D6"/>
    <mergeCell ref="E5:E6"/>
    <mergeCell ref="K5:K6"/>
    <mergeCell ref="L4:L6"/>
    <mergeCell ref="M4:M6"/>
    <mergeCell ref="N5:N6"/>
    <mergeCell ref="O5:O6"/>
    <mergeCell ref="P4:P6"/>
    <mergeCell ref="Q4:Q6"/>
    <mergeCell ref="R4:R6"/>
    <mergeCell ref="S4:S6"/>
  </mergeCells>
  <printOptions horizontalCentered="1"/>
  <pageMargins left="0.24" right="0.04" top="0.75" bottom="0.35" header="0.79" footer="0.12"/>
  <pageSetup fitToHeight="0" fitToWidth="1" horizontalDpi="600" verticalDpi="600" orientation="landscape" paperSize="9" scale="70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B33" sqref="B33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可心妈</cp:lastModifiedBy>
  <cp:lastPrinted>2017-03-23T02:03:10Z</cp:lastPrinted>
  <dcterms:created xsi:type="dcterms:W3CDTF">2017-03-29T03:50:34Z</dcterms:created>
  <dcterms:modified xsi:type="dcterms:W3CDTF">2021-10-28T08:25:00Z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  <property fmtid="{D5CDD505-2E9C-101B-9397-08002B2CF9AE}" pid="4" name="KSORubyTemplate">
    <vt:lpwstr>11</vt:lpwstr>
  </property>
</Properties>
</file>