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85" windowHeight="10380" firstSheet="7" activeTab="11"/>
  </bookViews>
  <sheets>
    <sheet name="1.部门预算收支总表" sheetId="1" r:id="rId1"/>
    <sheet name="2.部门收入总表" sheetId="2" r:id="rId2"/>
    <sheet name="3.部门支出总表" sheetId="3" r:id="rId3"/>
    <sheet name="4.财政拨款收支总表" sheetId="4" r:id="rId4"/>
    <sheet name="5.一般公共预算支出表" sheetId="5" r:id="rId5"/>
    <sheet name="6、一般公共预算安排基本支出分经济科目表" sheetId="6" r:id="rId6"/>
    <sheet name="7.政府性基金预算收入" sheetId="7" r:id="rId7"/>
    <sheet name="8.政府性基金预算支出表" sheetId="8" r:id="rId8"/>
    <sheet name="9.国有资本经营预算收支预算表" sheetId="9" r:id="rId9"/>
    <sheet name="10.三公经费支出表" sheetId="10" r:id="rId10"/>
    <sheet name="11.机关运行经费" sheetId="11" r:id="rId11"/>
    <sheet name="12.项目支出预算表" sheetId="12" r:id="rId12"/>
    <sheet name="13.项目支出预算表（上年结转）" sheetId="13" r:id="rId13"/>
    <sheet name="14.政府采购预算明细表" sheetId="14" r:id="rId14"/>
    <sheet name="15.固定资产年初购建预算表" sheetId="15" r:id="rId15"/>
  </sheets>
  <definedNames/>
  <calcPr fullCalcOnLoad="1"/>
</workbook>
</file>

<file path=xl/sharedStrings.xml><?xml version="1.0" encoding="utf-8"?>
<sst xmlns="http://schemas.openxmlformats.org/spreadsheetml/2006/main" count="589" uniqueCount="276">
  <si>
    <t>预算公开表1</t>
  </si>
  <si>
    <t>2023年预算收支总表</t>
  </si>
  <si>
    <t>部门：[503]垣曲县皋落乡人民政府</t>
  </si>
  <si>
    <t>单位：万元</t>
  </si>
  <si>
    <t>收入</t>
  </si>
  <si>
    <t>支出</t>
  </si>
  <si>
    <t>项目</t>
  </si>
  <si>
    <t>2023年</t>
  </si>
  <si>
    <t>2023年合计</t>
  </si>
  <si>
    <t>当年预算安排</t>
  </si>
  <si>
    <t>上年结转安排</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</si>
  <si>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</si>
  <si>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</si>
  <si>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</si>
  <si>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</si>
  <si>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</si>
  <si>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</si>
  <si>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</si>
  <si>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</si>
  <si>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</si>
  <si>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</si>
  <si>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</si>
  <si>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</si>
  <si>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</si>
  <si>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</si>
  <si>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</si>
  <si>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</si>
  <si>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</si>
  <si>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</si>
  <si>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</si>
  <si>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</si>
  <si>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</si>
  <si>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</si>
  <si>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</si>
  <si>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</si>
  <si>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</si>
  <si>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</si>
  <si>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</si>
  <si>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</si>
  <si>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</si>
  <si>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</si>
  <si>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</si>
  <si>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</si>
  <si>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</si>
  <si>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</si>
  <si>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</si>
  <si>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</si>
  <si>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</si>
  <si>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</si>
  <si>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</si>
  <si>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</si>
  <si>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</si>
  <si>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</si>
  <si>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2023年预算收入总表</t>
  </si>
  <si>
    <t>本年收入</t>
  </si>
  <si>
    <t>功能科目编码</t>
  </si>
  <si>
    <t>功能科目名称</t>
  </si>
  <si>
    <t>一般公共预算</t>
  </si>
  <si>
    <t>政府性基金</t>
  </si>
  <si>
    <t>国有资本经营预算</t>
  </si>
  <si>
    <t>财政专户管理资金</t>
  </si>
  <si>
    <t>单位资金</t>
  </si>
  <si>
    <t>合计</t>
  </si>
  <si>
    <t>201</t>
  </si>
  <si>
    <t>[201]一般公共服务支出</t>
  </si>
  <si>
    <t>　20103</t>
  </si>
  <si>
    <t>　[20103]政府办公厅（室）及相关机构事务</t>
  </si>
  <si>
    <t>　　2010301</t>
  </si>
  <si>
    <t>　　[2010301]行政运行</t>
  </si>
  <si>
    <t>　　2010302</t>
  </si>
  <si>
    <t>　　[2010302]一般行政管理事务</t>
  </si>
  <si>
    <t>　　2010350</t>
  </si>
  <si>
    <t>　　[2010350]事业运行</t>
  </si>
  <si>
    <t>　20132</t>
  </si>
  <si>
    <t>　[20132]组织事务</t>
  </si>
  <si>
    <t>　　2013202</t>
  </si>
  <si>
    <t>　　[2013202]一般行政管理事务</t>
  </si>
  <si>
    <t>208</t>
  </si>
  <si>
    <t>[208]社会保障和就业支出</t>
  </si>
  <si>
    <t>　20805</t>
  </si>
  <si>
    <t>　[20805]行政事业单位养老支出</t>
  </si>
  <si>
    <t>　　2080505</t>
  </si>
  <si>
    <t>　　[2080505]机关事业单位基本养老保险缴费支出</t>
  </si>
  <si>
    <t>210</t>
  </si>
  <si>
    <t>[210]卫生健康支出</t>
  </si>
  <si>
    <t>　21011</t>
  </si>
  <si>
    <t>　[21011]行政事业单位医疗</t>
  </si>
  <si>
    <t>　　2101101</t>
  </si>
  <si>
    <t>　　[2101101]行政单位医疗</t>
  </si>
  <si>
    <t>　　2101102</t>
  </si>
  <si>
    <t>　　[2101102]事业单位医疗</t>
  </si>
  <si>
    <t>213</t>
  </si>
  <si>
    <t>[213]农林水支出</t>
  </si>
  <si>
    <t>　21307</t>
  </si>
  <si>
    <t>　[21307]农村综合改革</t>
  </si>
  <si>
    <t>　　2130705</t>
  </si>
  <si>
    <t>　　[2130705]对村民委员会和村党支部的补助</t>
  </si>
  <si>
    <t>221</t>
  </si>
  <si>
    <t>[221]住房保障支出</t>
  </si>
  <si>
    <t>　22102</t>
  </si>
  <si>
    <t>　[22102]住房改革支出</t>
  </si>
  <si>
    <t>　　2210201</t>
  </si>
  <si>
    <t>　　[2210201]住房公积金</t>
  </si>
  <si>
    <t>预算公开表3</t>
  </si>
  <si>
    <t>2023年预算支出总表</t>
  </si>
  <si>
    <t>2023年预算数</t>
  </si>
  <si>
    <t>科目编码</t>
  </si>
  <si>
    <t>科目名称</t>
  </si>
  <si>
    <t>基本支出</t>
  </si>
  <si>
    <t>项目支出</t>
  </si>
  <si>
    <t>预算公开表4</t>
  </si>
  <si>
    <t>2023年财政拨款收支总表</t>
  </si>
  <si>
    <t>金额</t>
  </si>
  <si>
    <t>小计</t>
  </si>
  <si>
    <t>上年财政拨款结转</t>
  </si>
  <si>
    <t>预算公开表5</t>
  </si>
  <si>
    <t>2023年一般公共预算支出预算表</t>
  </si>
  <si>
    <t>预算公开表6</t>
  </si>
  <si>
    <t>2023年一般公共预算安排基本支出分经济科目表</t>
  </si>
  <si>
    <t>部门预算支出经济科目名称</t>
  </si>
  <si>
    <t>政府预算支出经济科目名称</t>
  </si>
  <si>
    <t>人员经费</t>
  </si>
  <si>
    <t>公用经费</t>
  </si>
  <si>
    <t>备注</t>
  </si>
  <si>
    <t>工资福利支出</t>
  </si>
  <si>
    <t>　基本工资</t>
  </si>
  <si>
    <t>工资奖金津补贴</t>
  </si>
  <si>
    <t>　津贴补贴</t>
  </si>
  <si>
    <t>　奖金</t>
  </si>
  <si>
    <t>　绩效工资</t>
  </si>
  <si>
    <t>　机关事业单位基本养老保险缴费</t>
  </si>
  <si>
    <t>社会保障缴费</t>
  </si>
  <si>
    <t>　职工基本医疗保险缴费</t>
  </si>
  <si>
    <t>　其他社会保障缴费</t>
  </si>
  <si>
    <t>　住房公积金</t>
  </si>
  <si>
    <t>住房公积金</t>
  </si>
  <si>
    <t>商品和服务支出</t>
  </si>
  <si>
    <t>　办公费</t>
  </si>
  <si>
    <t>办公经费</t>
  </si>
  <si>
    <t>　印刷费</t>
  </si>
  <si>
    <t>　电费</t>
  </si>
  <si>
    <t>　邮电费</t>
  </si>
  <si>
    <t>　维修(护)费</t>
  </si>
  <si>
    <t>维修（护）费</t>
  </si>
  <si>
    <t>　会议费</t>
  </si>
  <si>
    <t>会议费</t>
  </si>
  <si>
    <t>　劳务费</t>
  </si>
  <si>
    <t>委托业务费</t>
  </si>
  <si>
    <t>　工会经费</t>
  </si>
  <si>
    <t>　福利费</t>
  </si>
  <si>
    <t>　公务用车运行维护费</t>
  </si>
  <si>
    <t>公务用车运行维护费</t>
  </si>
  <si>
    <t>　其他交通费用</t>
  </si>
  <si>
    <t>对个人和家庭的补助</t>
  </si>
  <si>
    <t>　奖励金</t>
  </si>
  <si>
    <t>社会福利和救助</t>
  </si>
  <si>
    <t>资本性支出</t>
  </si>
  <si>
    <t>　办公设备购置</t>
  </si>
  <si>
    <t>设备购置</t>
  </si>
  <si>
    <t>　专用设备购置</t>
  </si>
  <si>
    <t>预算公开表7</t>
  </si>
  <si>
    <t>2023年政府性基金预算收入表</t>
  </si>
  <si>
    <t>单位:万元</t>
  </si>
  <si>
    <t>政府性基金收入预算</t>
  </si>
  <si>
    <t>政府性基金收入</t>
  </si>
  <si>
    <t>预算公开表8</t>
  </si>
  <si>
    <t>2023年政府性基金预算支出表</t>
  </si>
  <si>
    <t>预算公开表9</t>
  </si>
  <si>
    <t>2023年国有资本经营预算收支预算表</t>
  </si>
  <si>
    <t>国有资本经营预算收入</t>
  </si>
  <si>
    <t>国有资本经营收入预算</t>
  </si>
  <si>
    <t>预算公开表10</t>
  </si>
  <si>
    <t>2023年财政拨款“三公”经费支出预算表</t>
  </si>
  <si>
    <t>政府性基金预算</t>
  </si>
  <si>
    <t>因公出国（境）费</t>
  </si>
  <si>
    <t>公务接待费</t>
  </si>
  <si>
    <t>公务用车购置及运行费</t>
  </si>
  <si>
    <t> ①公务用车购置费</t>
  </si>
  <si>
    <t> ②公务用车运行维护费</t>
  </si>
  <si>
    <t>预算公开表11</t>
  </si>
  <si>
    <t>2023年机关运行经费预算财政拨款情况统计表</t>
  </si>
  <si>
    <t>单位编码</t>
  </si>
  <si>
    <t>单位名称</t>
  </si>
  <si>
    <t>503001</t>
  </si>
  <si>
    <t>[503001]垣曲县皋落乡人民政府</t>
  </si>
  <si>
    <t>附件2：</t>
  </si>
  <si>
    <t>部门公开表12</t>
  </si>
  <si>
    <t>部门2023年项目支出预算表（本年预算）</t>
  </si>
  <si>
    <t>项目名称</t>
  </si>
  <si>
    <t>2023年财政拨款</t>
  </si>
  <si>
    <t>垣曲县皋落乡人民政府</t>
  </si>
  <si>
    <t>　垣曲县皋落乡人民政府</t>
  </si>
  <si>
    <t>　　机关事业单位选派人员补助</t>
  </si>
  <si>
    <t>　　村级组织服务群众专项经费</t>
  </si>
  <si>
    <t>　　农村离任“两委”主干生活补贴</t>
  </si>
  <si>
    <t>　　村级组织运转经费</t>
  </si>
  <si>
    <t>　　乡镇运转经费</t>
  </si>
  <si>
    <t>　　运财预[2022]57号(村级组织运转经费市级配套)</t>
  </si>
  <si>
    <t>　　运财行[2022]049号(乡镇(街道)市级配套工作经费)</t>
  </si>
  <si>
    <t>　　遗属生活补助</t>
  </si>
  <si>
    <t>　　乡镇机关食堂补贴资金</t>
  </si>
  <si>
    <t>部门公开表13</t>
  </si>
  <si>
    <t>部门2023年项目支出预算表（上年结转）</t>
  </si>
  <si>
    <t>部门公开表14</t>
  </si>
  <si>
    <t xml:space="preserve">                2023年政府采购预算明细表               </t>
  </si>
  <si>
    <t>单位名称：垣曲县皋落乡人民政府</t>
  </si>
  <si>
    <t>单位：元</t>
  </si>
  <si>
    <t>序号</t>
  </si>
  <si>
    <t>项目类别</t>
  </si>
  <si>
    <t>采购项目名称</t>
  </si>
  <si>
    <t>规格要求</t>
  </si>
  <si>
    <t>采购数量</t>
  </si>
  <si>
    <t>计量单位</t>
  </si>
  <si>
    <t>是否进口产品</t>
  </si>
  <si>
    <t>是否面向中小企业</t>
  </si>
  <si>
    <t>是否节能、环境标志产品</t>
  </si>
  <si>
    <t>组织形式（政府集中采购或者分散采购）</t>
  </si>
  <si>
    <t>资金来源</t>
  </si>
  <si>
    <t>县级安排</t>
  </si>
  <si>
    <t>上级专款</t>
  </si>
  <si>
    <t>自有资金</t>
  </si>
  <si>
    <t>其他</t>
  </si>
  <si>
    <t>一、</t>
  </si>
  <si>
    <t>货物类</t>
  </si>
  <si>
    <t>空调</t>
  </si>
  <si>
    <t>个</t>
  </si>
  <si>
    <t>否</t>
  </si>
  <si>
    <t>是</t>
  </si>
  <si>
    <t>政府集中采购</t>
  </si>
  <si>
    <t>台式机（单机）</t>
  </si>
  <si>
    <t>台</t>
  </si>
  <si>
    <t>通用台式机</t>
  </si>
  <si>
    <t>计算机软件（通用台式机）</t>
  </si>
  <si>
    <t>办公桌</t>
  </si>
  <si>
    <t>张</t>
  </si>
  <si>
    <t>办公椅</t>
  </si>
  <si>
    <t>把</t>
  </si>
  <si>
    <t>沙发（三人位）</t>
  </si>
  <si>
    <t>二、</t>
  </si>
  <si>
    <t>工程类</t>
  </si>
  <si>
    <t>三、</t>
  </si>
  <si>
    <t>服务类</t>
  </si>
  <si>
    <t>印刷服务</t>
  </si>
  <si>
    <t>合  计</t>
  </si>
  <si>
    <t xml:space="preserve">备注：“是否面向中小企业”说明：按照“应留尽留”原则，各预算单位要充分执行面向中小企业预留采购份额的政府采购政策，明确面向中小企业采购的具体措施及其金额。400万元以下的政府采购项目全部预留给予中小企业，确因法律法规规定、国家政策要求或者中小企业无法提供的，详细说明依据及原因，经主管预算单位同意后报同级财政部门审核调整；400万元及以上的政府采购项目灵活采用整体预留、设置预留采购包、大企业与中小企业组成联合体或者大企业向中小企业分包合同等形式明确预留的具体金额，尽可能多的将采购预留给中小企业，确保中小企业合同份额。各主管预算单位要加强对本部门及所属单位面向中小企业预留采购份额工作的指导，按季统筹、及时调整，确保预留给中小企业的采购份额占全年采购项目预算总额的比例达到40％。
   </t>
  </si>
  <si>
    <t>部门公开表15</t>
  </si>
  <si>
    <t>2023年固定资产年初购建预算表</t>
  </si>
  <si>
    <t>编制内实有人数</t>
  </si>
  <si>
    <t>资产类别</t>
  </si>
  <si>
    <t>购建资产目前存量</t>
  </si>
  <si>
    <t>2023年购建计划</t>
  </si>
  <si>
    <t>购建资产名称</t>
  </si>
  <si>
    <t>购置数量</t>
  </si>
  <si>
    <t>单位（台、个、张等）</t>
  </si>
  <si>
    <t>规格型号</t>
  </si>
  <si>
    <t>预算单价</t>
  </si>
  <si>
    <t>预算总价</t>
  </si>
  <si>
    <t>资产用途</t>
  </si>
  <si>
    <t>公共财政预算收入</t>
  </si>
  <si>
    <t>基金预算拨款</t>
  </si>
  <si>
    <t>上年结余</t>
  </si>
  <si>
    <t>皋落乡政府</t>
  </si>
  <si>
    <t>房屋及构筑物</t>
  </si>
  <si>
    <t>通用设备</t>
  </si>
  <si>
    <t>办公需要</t>
  </si>
  <si>
    <t>无人机</t>
  </si>
  <si>
    <t>桌面操作系统</t>
  </si>
  <si>
    <t>套</t>
  </si>
  <si>
    <t>流式软件</t>
  </si>
  <si>
    <t>板式软件</t>
  </si>
  <si>
    <t>病毒防治软件</t>
  </si>
  <si>
    <t>家具、用具、装具及动植物</t>
  </si>
  <si>
    <t>1.8m*90*76</t>
  </si>
  <si>
    <t>1.2*40*65</t>
  </si>
  <si>
    <t>60*50*65</t>
  </si>
  <si>
    <t>皋落乡政府 合计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</si>
</sst>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_);_(* \(#,##0\);_(* &quot;-&quot;_);_(@_)"/>
    <numFmt numFmtId="179" formatCode="_(\$* #,##0.00_);_(\$* \(#,##0.00\);_(\$* &quot;-&quot;??_);_(@_)"/>
    <numFmt numFmtId="180" formatCode="0.00_);[Red]\(0.00\)"/>
    <numFmt numFmtId="181" formatCode="#,##0.00;[Red]#,##0.0"/>
  </numFmts>
  <fonts count="60">
    <font>
      <sz val="10"/>
      <name val="Arial"/>
      <family val="2"/>
    </font>
    <font>
      <sz val="10"/>
      <name val="宋体"/>
      <family val="0"/>
    </font>
    <font>
      <sz val="11"/>
      <name val="宋体"/>
      <family val="0"/>
    </font>
    <font>
      <sz val="11"/>
      <color indexed="8"/>
      <name val="宋体"/>
      <family val="0"/>
    </font>
    <font>
      <b/>
      <sz val="16"/>
      <name val="宋体"/>
      <family val="0"/>
    </font>
    <font>
      <b/>
      <sz val="20"/>
      <name val="宋体"/>
      <family val="0"/>
    </font>
    <font>
      <b/>
      <sz val="10"/>
      <name val="宋体"/>
      <family val="0"/>
    </font>
    <font>
      <b/>
      <sz val="11"/>
      <name val="宋体"/>
      <family val="0"/>
    </font>
    <font>
      <sz val="12"/>
      <name val="宋体"/>
      <family val="0"/>
    </font>
    <font>
      <sz val="8"/>
      <name val="宋体"/>
      <family val="0"/>
    </font>
    <font>
      <sz val="16"/>
      <name val="宋体"/>
      <family val="0"/>
    </font>
    <font>
      <sz val="12"/>
      <color indexed="10"/>
      <name val="宋体"/>
      <family val="0"/>
    </font>
    <font>
      <b/>
      <sz val="12"/>
      <color indexed="10"/>
      <name val="宋体"/>
      <family val="0"/>
    </font>
    <font>
      <sz val="9"/>
      <name val="宋体"/>
      <family val="0"/>
    </font>
    <font>
      <sz val="10"/>
      <color indexed="10"/>
      <name val="宋体"/>
      <family val="0"/>
    </font>
    <font>
      <b/>
      <sz val="10"/>
      <color indexed="10"/>
      <name val="宋体"/>
      <family val="0"/>
    </font>
    <font>
      <sz val="11"/>
      <color indexed="8"/>
      <name val="Calibri"/>
      <family val="2"/>
    </font>
    <font>
      <sz val="10"/>
      <color indexed="8"/>
      <name val="宋体"/>
      <family val="0"/>
    </font>
    <font>
      <b/>
      <sz val="14"/>
      <color indexed="8"/>
      <name val="宋体"/>
      <family val="0"/>
    </font>
    <font>
      <b/>
      <sz val="10"/>
      <color indexed="8"/>
      <name val="宋体"/>
      <family val="0"/>
    </font>
    <font>
      <b/>
      <sz val="16"/>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bottom style="thin"/>
    </border>
    <border>
      <left/>
      <right style="thin"/>
      <top style="thin"/>
      <bottom style="thin"/>
    </border>
    <border>
      <left style="thin"/>
      <right/>
      <top style="thin"/>
      <bottom style="thin"/>
    </border>
    <border>
      <left/>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7"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16"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2" fillId="9" borderId="0" applyNumberFormat="0" applyBorder="0" applyAlignment="0" applyProtection="0"/>
    <xf numFmtId="0" fontId="45" fillId="0" borderId="4" applyNumberFormat="0" applyFill="0" applyAlignment="0" applyProtection="0"/>
    <xf numFmtId="0" fontId="42"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cellStyleXfs>
  <cellXfs count="127">
    <xf numFmtId="0" fontId="0" fillId="0" borderId="0" xfId="0" applyAlignment="1">
      <alignment/>
    </xf>
    <xf numFmtId="0" fontId="58" fillId="0" borderId="0" xfId="0" applyFont="1" applyFill="1" applyBorder="1" applyAlignment="1">
      <alignment vertical="center"/>
    </xf>
    <xf numFmtId="0" fontId="59" fillId="0" borderId="0" xfId="0" applyFont="1" applyFill="1" applyBorder="1" applyAlignment="1">
      <alignment vertical="center"/>
    </xf>
    <xf numFmtId="0" fontId="39" fillId="0" borderId="0" xfId="0" applyFont="1" applyFill="1" applyBorder="1" applyAlignment="1">
      <alignment vertical="center"/>
    </xf>
    <xf numFmtId="0" fontId="59"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8" fillId="0" borderId="14" xfId="0" applyFont="1" applyFill="1" applyBorder="1" applyAlignment="1">
      <alignment horizontal="center" vertical="center"/>
    </xf>
    <xf numFmtId="0" fontId="8" fillId="0" borderId="14" xfId="0"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9" xfId="0" applyFont="1" applyFill="1" applyBorder="1" applyAlignment="1">
      <alignment vertical="center"/>
    </xf>
    <xf numFmtId="0" fontId="2" fillId="0" borderId="10" xfId="0" applyFont="1" applyFill="1" applyBorder="1" applyAlignment="1">
      <alignment horizontal="center" vertical="center" wrapText="1"/>
    </xf>
    <xf numFmtId="0" fontId="8" fillId="0" borderId="13" xfId="0" applyFont="1" applyFill="1" applyBorder="1" applyAlignment="1">
      <alignment horizontal="center" vertical="center"/>
    </xf>
    <xf numFmtId="0" fontId="7" fillId="0" borderId="9" xfId="0" applyFont="1" applyFill="1" applyBorder="1" applyAlignment="1">
      <alignment horizontal="center" vertical="center"/>
    </xf>
    <xf numFmtId="0" fontId="2" fillId="0" borderId="13" xfId="0" applyFont="1" applyFill="1" applyBorder="1" applyAlignment="1">
      <alignment horizontal="center" vertical="center" shrinkToFit="1"/>
    </xf>
    <xf numFmtId="0" fontId="8" fillId="0" borderId="9" xfId="0" applyFont="1" applyFill="1" applyBorder="1" applyAlignment="1">
      <alignment horizontal="left" vertical="center"/>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2"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0" fontId="9" fillId="0" borderId="9" xfId="0" applyFont="1" applyFill="1" applyBorder="1" applyAlignment="1">
      <alignment horizontal="center" vertical="center"/>
    </xf>
    <xf numFmtId="0" fontId="8" fillId="0" borderId="12" xfId="0" applyFont="1" applyFill="1" applyBorder="1" applyAlignment="1">
      <alignment horizontal="center" vertical="center"/>
    </xf>
    <xf numFmtId="0" fontId="2" fillId="0" borderId="12" xfId="0" applyFont="1" applyFill="1" applyBorder="1" applyAlignment="1">
      <alignment horizontal="center" vertical="center" shrinkToFit="1"/>
    </xf>
    <xf numFmtId="0" fontId="1" fillId="0" borderId="9" xfId="0" applyFont="1" applyFill="1" applyBorder="1" applyAlignment="1">
      <alignment horizontal="center" vertical="center"/>
    </xf>
    <xf numFmtId="0" fontId="2" fillId="0" borderId="0" xfId="0" applyFont="1" applyFill="1" applyBorder="1" applyAlignment="1">
      <alignment horizontal="right"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8" fillId="0" borderId="0" xfId="0" applyFont="1" applyFill="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0" fontId="12"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vertical="center" wrapText="1"/>
    </xf>
    <xf numFmtId="0" fontId="4" fillId="0" borderId="0" xfId="0" applyFont="1" applyFill="1" applyBorder="1" applyAlignment="1">
      <alignment horizontal="center" vertical="center"/>
    </xf>
    <xf numFmtId="0" fontId="1" fillId="0" borderId="0" xfId="0" applyNumberFormat="1" applyFont="1" applyFill="1" applyAlignment="1">
      <alignment horizontal="left" vertical="center"/>
    </xf>
    <xf numFmtId="0" fontId="1" fillId="0" borderId="0" xfId="0" applyNumberFormat="1" applyFont="1" applyFill="1" applyAlignment="1">
      <alignment horizontal="center" vertical="center"/>
    </xf>
    <xf numFmtId="0" fontId="1" fillId="0" borderId="0" xfId="0" applyFont="1" applyFill="1" applyAlignment="1">
      <alignment vertical="center"/>
    </xf>
    <xf numFmtId="0" fontId="1" fillId="0" borderId="0" xfId="0" applyNumberFormat="1" applyFont="1" applyFill="1" applyAlignment="1">
      <alignment vertical="center"/>
    </xf>
    <xf numFmtId="0" fontId="2"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9" xfId="0" applyFont="1" applyFill="1" applyBorder="1" applyAlignment="1">
      <alignment horizontal="center" vertical="center"/>
    </xf>
    <xf numFmtId="0" fontId="1" fillId="0" borderId="18" xfId="0" applyNumberFormat="1" applyFont="1" applyFill="1" applyBorder="1" applyAlignment="1">
      <alignment horizontal="center" vertical="center" wrapText="1"/>
    </xf>
    <xf numFmtId="0" fontId="14" fillId="0" borderId="9" xfId="0" applyFont="1" applyFill="1" applyBorder="1" applyAlignment="1">
      <alignment horizontal="center" vertical="center"/>
    </xf>
    <xf numFmtId="0" fontId="14"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5" fillId="0" borderId="19"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9" xfId="0" applyFont="1" applyFill="1" applyBorder="1" applyAlignment="1">
      <alignment horizontal="left" vertical="center" wrapText="1"/>
    </xf>
    <xf numFmtId="0" fontId="15" fillId="0" borderId="9" xfId="0" applyFont="1" applyFill="1" applyBorder="1" applyAlignment="1">
      <alignment horizontal="center" vertical="center"/>
    </xf>
    <xf numFmtId="0" fontId="2" fillId="0" borderId="0" xfId="0" applyFont="1" applyFill="1" applyAlignment="1">
      <alignment horizontal="left" vertical="center" wrapText="1"/>
    </xf>
    <xf numFmtId="0" fontId="8" fillId="0" borderId="0" xfId="0" applyFont="1" applyFill="1" applyAlignment="1">
      <alignment horizontal="left" vertical="center" wrapText="1"/>
    </xf>
    <xf numFmtId="0" fontId="1" fillId="0" borderId="0" xfId="0" applyNumberFormat="1"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180" fontId="13" fillId="0" borderId="9" xfId="0" applyNumberFormat="1" applyFont="1" applyFill="1" applyBorder="1" applyAlignment="1">
      <alignment horizontal="right" vertical="center"/>
    </xf>
    <xf numFmtId="180" fontId="13" fillId="0" borderId="9" xfId="0" applyNumberFormat="1" applyFont="1" applyFill="1" applyBorder="1" applyAlignment="1">
      <alignment horizontal="right" vertical="center" wrapText="1"/>
    </xf>
    <xf numFmtId="0" fontId="8" fillId="0" borderId="9" xfId="0" applyFont="1" applyFill="1" applyBorder="1" applyAlignment="1">
      <alignment vertical="center"/>
    </xf>
    <xf numFmtId="180" fontId="14" fillId="0" borderId="9" xfId="0" applyNumberFormat="1" applyFont="1" applyFill="1" applyBorder="1" applyAlignment="1">
      <alignment horizontal="right" vertical="center"/>
    </xf>
    <xf numFmtId="0" fontId="11" fillId="0" borderId="9" xfId="0" applyFont="1" applyFill="1" applyBorder="1" applyAlignment="1">
      <alignment vertical="center"/>
    </xf>
    <xf numFmtId="180" fontId="1" fillId="0" borderId="9" xfId="0" applyNumberFormat="1" applyFont="1" applyFill="1" applyBorder="1" applyAlignment="1">
      <alignment horizontal="right" vertical="center"/>
    </xf>
    <xf numFmtId="180" fontId="15" fillId="0" borderId="9" xfId="0" applyNumberFormat="1" applyFont="1" applyFill="1" applyBorder="1" applyAlignment="1">
      <alignment horizontal="right" vertical="center"/>
    </xf>
    <xf numFmtId="0" fontId="12" fillId="0" borderId="9" xfId="0" applyFont="1" applyFill="1" applyBorder="1" applyAlignment="1">
      <alignment vertical="center"/>
    </xf>
    <xf numFmtId="180" fontId="8" fillId="0" borderId="0" xfId="0" applyNumberFormat="1" applyFont="1" applyFill="1" applyAlignment="1">
      <alignment horizontal="right" vertical="center"/>
    </xf>
    <xf numFmtId="0" fontId="16" fillId="0" borderId="0" xfId="0" applyFont="1" applyBorder="1" applyAlignment="1" applyProtection="1">
      <alignment/>
      <protection/>
    </xf>
    <xf numFmtId="0" fontId="17"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17" fillId="0" borderId="0" xfId="0" applyFont="1" applyBorder="1" applyAlignment="1" applyProtection="1">
      <alignment horizontal="right" vertical="center"/>
      <protection/>
    </xf>
    <xf numFmtId="0" fontId="18" fillId="0" borderId="0" xfId="0" applyFont="1" applyBorder="1" applyAlignment="1" applyProtection="1">
      <alignment horizontal="center" vertical="center"/>
      <protection/>
    </xf>
    <xf numFmtId="0" fontId="18" fillId="0" borderId="0" xfId="0" applyFont="1" applyBorder="1" applyAlignment="1" applyProtection="1">
      <alignment vertical="center"/>
      <protection/>
    </xf>
    <xf numFmtId="0" fontId="17" fillId="0" borderId="21" xfId="0" applyFont="1" applyBorder="1" applyAlignment="1" applyProtection="1">
      <alignment horizontal="center" vertical="center"/>
      <protection/>
    </xf>
    <xf numFmtId="0" fontId="17" fillId="0" borderId="21" xfId="0" applyFont="1" applyBorder="1" applyAlignment="1" applyProtection="1">
      <alignment vertical="center"/>
      <protection/>
    </xf>
    <xf numFmtId="0" fontId="3" fillId="0" borderId="0" xfId="0" applyFont="1" applyBorder="1" applyAlignment="1" applyProtection="1">
      <alignment horizontal="center" vertical="center"/>
      <protection/>
    </xf>
    <xf numFmtId="4" fontId="17" fillId="0" borderId="21" xfId="0" applyNumberFormat="1" applyFont="1" applyBorder="1" applyAlignment="1" applyProtection="1">
      <alignment vertical="center"/>
      <protection/>
    </xf>
    <xf numFmtId="0" fontId="16" fillId="0" borderId="0" xfId="0" applyFont="1" applyBorder="1" applyAlignment="1" applyProtection="1">
      <alignment wrapText="1"/>
      <protection/>
    </xf>
    <xf numFmtId="0" fontId="17" fillId="0" borderId="0" xfId="0" applyFont="1" applyBorder="1" applyAlignment="1" applyProtection="1">
      <alignment vertical="center" wrapText="1"/>
      <protection/>
    </xf>
    <xf numFmtId="0" fontId="18" fillId="0" borderId="0" xfId="0" applyFont="1" applyBorder="1" applyAlignment="1" applyProtection="1">
      <alignment horizontal="center" vertical="center" wrapText="1"/>
      <protection/>
    </xf>
    <xf numFmtId="0" fontId="17" fillId="0" borderId="21" xfId="0" applyFont="1" applyBorder="1" applyAlignment="1" applyProtection="1">
      <alignment horizontal="center" vertical="center" wrapText="1"/>
      <protection/>
    </xf>
    <xf numFmtId="0" fontId="17" fillId="0" borderId="21" xfId="0" applyFont="1" applyBorder="1" applyAlignment="1" applyProtection="1">
      <alignment vertical="center" wrapText="1"/>
      <protection/>
    </xf>
    <xf numFmtId="0" fontId="19" fillId="0" borderId="21" xfId="0" applyFont="1" applyBorder="1" applyAlignment="1" applyProtection="1">
      <alignment vertical="center" wrapText="1"/>
      <protection/>
    </xf>
    <xf numFmtId="4" fontId="19" fillId="0" borderId="21" xfId="0" applyNumberFormat="1" applyFont="1" applyBorder="1" applyAlignment="1" applyProtection="1">
      <alignment vertical="center"/>
      <protection/>
    </xf>
    <xf numFmtId="0" fontId="17" fillId="0" borderId="0" xfId="0" applyFont="1" applyBorder="1" applyAlignment="1" applyProtection="1">
      <alignment horizontal="center" vertical="center"/>
      <protection/>
    </xf>
    <xf numFmtId="0" fontId="20" fillId="0" borderId="0" xfId="0" applyFont="1" applyBorder="1" applyAlignment="1" applyProtection="1">
      <alignment horizontal="center" vertical="center"/>
      <protection/>
    </xf>
    <xf numFmtId="0" fontId="17" fillId="0" borderId="21" xfId="0" applyFont="1" applyBorder="1" applyAlignment="1" applyProtection="1">
      <alignment horizontal="left" vertical="center"/>
      <protection/>
    </xf>
    <xf numFmtId="4" fontId="17" fillId="0" borderId="21" xfId="0" applyNumberFormat="1" applyFont="1" applyBorder="1" applyAlignment="1" applyProtection="1">
      <alignment horizontal="right" vertical="center"/>
      <protection/>
    </xf>
    <xf numFmtId="0" fontId="16" fillId="0" borderId="0" xfId="0" applyFont="1" applyBorder="1" applyAlignment="1" applyProtection="1">
      <alignment horizontal="left" vertical="center"/>
      <protection/>
    </xf>
    <xf numFmtId="0" fontId="16" fillId="0" borderId="0" xfId="0" applyFont="1" applyBorder="1" applyAlignment="1" applyProtection="1">
      <alignment horizontal="right" vertical="center"/>
      <protection/>
    </xf>
    <xf numFmtId="0" fontId="17" fillId="0" borderId="0" xfId="0" applyFont="1" applyBorder="1" applyAlignment="1" applyProtection="1">
      <alignment horizontal="center" vertical="center" wrapText="1"/>
      <protection/>
    </xf>
    <xf numFmtId="0" fontId="17" fillId="0" borderId="22" xfId="0" applyFont="1" applyBorder="1" applyAlignment="1" applyProtection="1">
      <alignment horizontal="center" vertical="center" wrapText="1"/>
      <protection/>
    </xf>
    <xf numFmtId="181" fontId="17" fillId="0" borderId="21" xfId="0" applyNumberFormat="1" applyFont="1" applyBorder="1" applyAlignment="1" applyProtection="1">
      <alignment horizontal="right" vertical="center"/>
      <protection/>
    </xf>
    <xf numFmtId="0" fontId="3" fillId="0" borderId="21" xfId="0" applyFont="1" applyBorder="1" applyAlignment="1" applyProtection="1">
      <alignment horizontal="center" vertical="center"/>
      <protection/>
    </xf>
    <xf numFmtId="0" fontId="16" fillId="0" borderId="21" xfId="0" applyFont="1" applyBorder="1" applyAlignment="1" applyProtection="1">
      <alignment horizontal="center" vertical="center"/>
      <protection/>
    </xf>
    <xf numFmtId="4" fontId="16" fillId="0" borderId="21" xfId="0" applyNumberFormat="1" applyFont="1" applyBorder="1" applyAlignment="1" applyProtection="1">
      <alignment horizontal="right" vertical="center"/>
      <protection/>
    </xf>
    <xf numFmtId="0" fontId="16" fillId="0" borderId="21" xfId="0" applyFont="1" applyBorder="1" applyAlignment="1" applyProtection="1">
      <alignment/>
      <protection/>
    </xf>
    <xf numFmtId="0" fontId="3" fillId="0" borderId="21" xfId="0" applyFont="1" applyBorder="1" applyAlignment="1" applyProtection="1">
      <alignment horizontal="center" vertical="center" wrapText="1"/>
      <protection/>
    </xf>
    <xf numFmtId="0" fontId="17" fillId="0" borderId="21" xfId="0" applyFont="1" applyBorder="1" applyAlignment="1" applyProtection="1">
      <alignment horizontal="right" vertical="center"/>
      <protection/>
    </xf>
    <xf numFmtId="0" fontId="19" fillId="0" borderId="21" xfId="0" applyFont="1" applyBorder="1" applyAlignment="1" applyProtection="1">
      <alignment horizontal="left" vertical="center" wrapText="1"/>
      <protection/>
    </xf>
    <xf numFmtId="4" fontId="19" fillId="0" borderId="21" xfId="0" applyNumberFormat="1" applyFont="1" applyBorder="1" applyAlignment="1" applyProtection="1">
      <alignment horizontal="right" vertical="center"/>
      <protection/>
    </xf>
    <xf numFmtId="0" fontId="19" fillId="0" borderId="21" xfId="0" applyFont="1" applyBorder="1" applyAlignment="1" applyProtection="1">
      <alignment horizontal="center" vertical="center"/>
      <protection/>
    </xf>
    <xf numFmtId="0" fontId="17" fillId="0" borderId="21" xfId="0" applyFont="1" applyBorder="1" applyAlignment="1" applyProtection="1">
      <alignment horizontal="left" vertical="center" wrapText="1"/>
      <protection/>
    </xf>
    <xf numFmtId="0" fontId="20" fillId="0" borderId="0" xfId="0" applyFont="1" applyBorder="1" applyAlignment="1" applyProtection="1">
      <alignment horizontal="center" vertical="center" wrapText="1"/>
      <protection/>
    </xf>
    <xf numFmtId="0" fontId="19" fillId="0" borderId="21" xfId="0" applyFont="1" applyBorder="1" applyAlignment="1" applyProtection="1">
      <alignment horizontal="left" vertical="center"/>
      <protection/>
    </xf>
    <xf numFmtId="181" fontId="19" fillId="0" borderId="21" xfId="0" applyNumberFormat="1" applyFont="1" applyBorder="1" applyAlignment="1" applyProtection="1">
      <alignment horizontal="right" vertical="center"/>
      <protection/>
    </xf>
    <xf numFmtId="4" fontId="17" fillId="0" borderId="21" xfId="0" applyNumberFormat="1" applyFont="1" applyBorder="1" applyAlignment="1" applyProtection="1">
      <alignment/>
      <protection/>
    </xf>
    <xf numFmtId="4" fontId="3" fillId="0" borderId="21" xfId="0" applyNumberFormat="1" applyFont="1" applyBorder="1" applyAlignment="1" applyProtection="1">
      <alignment/>
      <protection/>
    </xf>
    <xf numFmtId="0" fontId="17" fillId="0" borderId="0" xfId="0" applyFont="1" applyBorder="1" applyAlignment="1" applyProtection="1">
      <alignment horizontal="left" vertical="center"/>
      <protection/>
    </xf>
    <xf numFmtId="0" fontId="17" fillId="0" borderId="0" xfId="0" applyFont="1" applyBorder="1" applyAlignment="1" applyProtection="1">
      <alignment horizontal="left" vertical="center" wrapText="1"/>
      <protection/>
    </xf>
    <xf numFmtId="4" fontId="3" fillId="0" borderId="21" xfId="0" applyNumberFormat="1" applyFont="1" applyBorder="1" applyAlignment="1" applyProtection="1">
      <alignment horizontal="right" vertical="center"/>
      <protection/>
    </xf>
    <xf numFmtId="0" fontId="3" fillId="0" borderId="21" xfId="0" applyFont="1" applyBorder="1" applyAlignment="1" applyProtection="1">
      <alignment vertical="center"/>
      <protection/>
    </xf>
    <xf numFmtId="0" fontId="3" fillId="0" borderId="21" xfId="0" applyFont="1" applyBorder="1" applyAlignment="1" applyProtection="1">
      <alignment vertical="center" wrapText="1"/>
      <protection/>
    </xf>
    <xf numFmtId="4" fontId="3" fillId="0" borderId="21" xfId="0" applyNumberFormat="1" applyFont="1" applyBorder="1" applyAlignment="1" applyProtection="1">
      <alignment vertical="center"/>
      <protection/>
    </xf>
    <xf numFmtId="0" fontId="17" fillId="0" borderId="0" xfId="0" applyFont="1" applyBorder="1" applyAlignment="1" applyProtection="1">
      <alignment horizontal="left" vertical="top"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2"/>
  <sheetViews>
    <sheetView showGridLines="0" workbookViewId="0" topLeftCell="A5">
      <selection activeCell="D18" sqref="D18"/>
    </sheetView>
  </sheetViews>
  <sheetFormatPr defaultColWidth="9.140625" defaultRowHeight="12.75" customHeight="1"/>
  <cols>
    <col min="1" max="1" width="17.140625" style="79" customWidth="1"/>
    <col min="2" max="2" width="15.8515625" style="79" customWidth="1"/>
    <col min="3" max="3" width="17.140625" style="89" customWidth="1"/>
    <col min="4" max="4" width="14.28125" style="79" customWidth="1"/>
    <col min="5" max="5" width="15.421875" style="79" customWidth="1"/>
    <col min="6" max="6" width="14.28125" style="79" customWidth="1"/>
    <col min="7" max="7" width="9.140625" style="79" customWidth="1"/>
  </cols>
  <sheetData>
    <row r="1" spans="1:6" s="79" customFormat="1" ht="15" customHeight="1">
      <c r="A1" s="80"/>
      <c r="B1" s="80"/>
      <c r="C1" s="90"/>
      <c r="E1" s="80"/>
      <c r="F1" s="82" t="s">
        <v>0</v>
      </c>
    </row>
    <row r="2" spans="1:6" s="79" customFormat="1" ht="37.5" customHeight="1">
      <c r="A2" s="97" t="s">
        <v>1</v>
      </c>
      <c r="B2" s="97"/>
      <c r="C2" s="115"/>
      <c r="D2" s="97"/>
      <c r="E2" s="97"/>
      <c r="F2" s="97"/>
    </row>
    <row r="3" spans="1:6" s="79" customFormat="1" ht="15">
      <c r="A3" s="120" t="s">
        <v>2</v>
      </c>
      <c r="B3" s="120"/>
      <c r="C3" s="121"/>
      <c r="E3" s="80"/>
      <c r="F3" s="82" t="s">
        <v>3</v>
      </c>
    </row>
    <row r="4" spans="1:6" s="79" customFormat="1" ht="29.25" customHeight="1">
      <c r="A4" s="85" t="s">
        <v>4</v>
      </c>
      <c r="B4" s="86"/>
      <c r="C4" s="92" t="s">
        <v>5</v>
      </c>
      <c r="D4" s="85"/>
      <c r="E4" s="85"/>
      <c r="F4" s="85"/>
    </row>
    <row r="5" spans="1:6" s="79" customFormat="1" ht="29.25" customHeight="1">
      <c r="A5" s="92" t="s">
        <v>6</v>
      </c>
      <c r="B5" s="92" t="s">
        <v>7</v>
      </c>
      <c r="C5" s="92" t="s">
        <v>6</v>
      </c>
      <c r="D5" s="92" t="s">
        <v>8</v>
      </c>
      <c r="E5" s="92" t="s">
        <v>9</v>
      </c>
      <c r="F5" s="92" t="s">
        <v>10</v>
      </c>
    </row>
    <row r="6" spans="1:6" s="79" customFormat="1" ht="30" customHeight="1">
      <c r="A6" s="93" t="s">
        <v>11</v>
      </c>
      <c r="B6" s="104">
        <v>787.543027</v>
      </c>
      <c r="C6" s="93" t="s">
        <v>12</v>
      </c>
      <c r="D6" s="99">
        <v>520.976567</v>
      </c>
      <c r="E6" s="99">
        <f>SUM(D6)-SUM(F6)</f>
        <v>520.976567</v>
      </c>
      <c r="F6" s="99"/>
    </row>
    <row r="7" spans="1:6" s="79" customFormat="1" ht="30" customHeight="1">
      <c r="A7" s="93" t="s">
        <v>13</v>
      </c>
      <c r="B7" s="104"/>
      <c r="C7" s="93" t="s">
        <v>14</v>
      </c>
      <c r="D7" s="99"/>
      <c r="E7" s="99"/>
      <c r="F7" s="99"/>
    </row>
    <row r="8" spans="1:6" s="79" customFormat="1" ht="30" customHeight="1">
      <c r="A8" s="93" t="s">
        <v>15</v>
      </c>
      <c r="B8" s="104"/>
      <c r="C8" s="93" t="s">
        <v>16</v>
      </c>
      <c r="D8" s="99"/>
      <c r="E8" s="99"/>
      <c r="F8" s="99"/>
    </row>
    <row r="9" spans="1:6" s="79" customFormat="1" ht="30" customHeight="1">
      <c r="A9" s="93" t="s">
        <v>17</v>
      </c>
      <c r="B9" s="104"/>
      <c r="C9" s="93" t="s">
        <v>18</v>
      </c>
      <c r="D9" s="99"/>
      <c r="E9" s="99"/>
      <c r="F9" s="99"/>
    </row>
    <row r="10" spans="1:6" s="79" customFormat="1" ht="15" customHeight="1">
      <c r="A10" s="93" t="s">
        <v>19</v>
      </c>
      <c r="B10" s="104"/>
      <c r="C10" s="93" t="s">
        <v>20</v>
      </c>
      <c r="D10" s="99"/>
      <c r="E10" s="99"/>
      <c r="F10" s="99"/>
    </row>
    <row r="11" spans="1:6" s="79" customFormat="1" ht="15" customHeight="1">
      <c r="A11" s="86"/>
      <c r="B11" s="104"/>
      <c r="C11" s="93" t="s">
        <v>21</v>
      </c>
      <c r="D11" s="99"/>
      <c r="E11" s="99"/>
      <c r="F11" s="99"/>
    </row>
    <row r="12" spans="1:6" s="79" customFormat="1" ht="30" customHeight="1">
      <c r="A12" s="86"/>
      <c r="B12" s="104"/>
      <c r="C12" s="93" t="s">
        <v>22</v>
      </c>
      <c r="D12" s="99"/>
      <c r="E12" s="99"/>
      <c r="F12" s="99"/>
    </row>
    <row r="13" spans="1:6" s="79" customFormat="1" ht="30" customHeight="1">
      <c r="A13" s="86"/>
      <c r="B13" s="104"/>
      <c r="C13" s="93" t="s">
        <v>23</v>
      </c>
      <c r="D13" s="99">
        <v>52.234416</v>
      </c>
      <c r="E13" s="99">
        <f>SUM(D13)-SUM(F13)</f>
        <v>52.234416</v>
      </c>
      <c r="F13" s="99"/>
    </row>
    <row r="14" spans="1:6" s="79" customFormat="1" ht="15" customHeight="1">
      <c r="A14" s="86"/>
      <c r="B14" s="104"/>
      <c r="C14" s="93" t="s">
        <v>24</v>
      </c>
      <c r="D14" s="99"/>
      <c r="E14" s="99"/>
      <c r="F14" s="99"/>
    </row>
    <row r="15" spans="1:6" s="79" customFormat="1" ht="15" customHeight="1">
      <c r="A15" s="86"/>
      <c r="B15" s="104"/>
      <c r="C15" s="93" t="s">
        <v>25</v>
      </c>
      <c r="D15" s="99">
        <v>21.580232</v>
      </c>
      <c r="E15" s="99">
        <f>SUM(D15)-SUM(F15)</f>
        <v>21.580232</v>
      </c>
      <c r="F15" s="99"/>
    </row>
    <row r="16" spans="1:6" s="79" customFormat="1" ht="15" customHeight="1">
      <c r="A16" s="86"/>
      <c r="B16" s="104"/>
      <c r="C16" s="93" t="s">
        <v>26</v>
      </c>
      <c r="D16" s="99"/>
      <c r="E16" s="99"/>
      <c r="F16" s="99"/>
    </row>
    <row r="17" spans="1:6" s="79" customFormat="1" ht="15" customHeight="1">
      <c r="A17" s="86"/>
      <c r="B17" s="104"/>
      <c r="C17" s="93" t="s">
        <v>27</v>
      </c>
      <c r="D17" s="99"/>
      <c r="E17" s="99"/>
      <c r="F17" s="99"/>
    </row>
    <row r="18" spans="1:6" s="79" customFormat="1" ht="15" customHeight="1">
      <c r="A18" s="86"/>
      <c r="B18" s="104"/>
      <c r="C18" s="93" t="s">
        <v>28</v>
      </c>
      <c r="D18" s="99">
        <v>153.576</v>
      </c>
      <c r="E18" s="99">
        <f>SUM(D18)-SUM(F18)</f>
        <v>153.576</v>
      </c>
      <c r="F18" s="99"/>
    </row>
    <row r="19" spans="1:6" s="79" customFormat="1" ht="15" customHeight="1">
      <c r="A19" s="86"/>
      <c r="B19" s="104"/>
      <c r="C19" s="93" t="s">
        <v>29</v>
      </c>
      <c r="D19" s="99"/>
      <c r="E19" s="99"/>
      <c r="F19" s="99"/>
    </row>
    <row r="20" spans="1:6" s="79" customFormat="1" ht="24" customHeight="1">
      <c r="A20" s="86"/>
      <c r="B20" s="104"/>
      <c r="C20" s="93" t="s">
        <v>30</v>
      </c>
      <c r="D20" s="99"/>
      <c r="E20" s="99"/>
      <c r="F20" s="99"/>
    </row>
    <row r="21" spans="1:6" s="79" customFormat="1" ht="15" customHeight="1">
      <c r="A21" s="86"/>
      <c r="B21" s="104"/>
      <c r="C21" s="93" t="s">
        <v>31</v>
      </c>
      <c r="D21" s="99"/>
      <c r="E21" s="99"/>
      <c r="F21" s="99"/>
    </row>
    <row r="22" spans="1:6" s="79" customFormat="1" ht="15" customHeight="1">
      <c r="A22" s="86"/>
      <c r="B22" s="104"/>
      <c r="C22" s="93" t="s">
        <v>32</v>
      </c>
      <c r="D22" s="99"/>
      <c r="E22" s="99"/>
      <c r="F22" s="99"/>
    </row>
    <row r="23" spans="1:6" s="79" customFormat="1" ht="15" customHeight="1">
      <c r="A23" s="86"/>
      <c r="B23" s="104"/>
      <c r="C23" s="93" t="s">
        <v>33</v>
      </c>
      <c r="D23" s="99"/>
      <c r="E23" s="99"/>
      <c r="F23" s="99"/>
    </row>
    <row r="24" spans="1:6" s="79" customFormat="1" ht="24" customHeight="1">
      <c r="A24" s="86"/>
      <c r="B24" s="104"/>
      <c r="C24" s="93" t="s">
        <v>34</v>
      </c>
      <c r="D24" s="99"/>
      <c r="E24" s="99"/>
      <c r="F24" s="99"/>
    </row>
    <row r="25" spans="1:6" s="79" customFormat="1" ht="15" customHeight="1">
      <c r="A25" s="86"/>
      <c r="B25" s="104"/>
      <c r="C25" s="93" t="s">
        <v>35</v>
      </c>
      <c r="D25" s="99">
        <v>39.175812</v>
      </c>
      <c r="E25" s="99">
        <f>SUM(D25)-SUM(F25)</f>
        <v>39.175812</v>
      </c>
      <c r="F25" s="99"/>
    </row>
    <row r="26" spans="1:6" s="79" customFormat="1" ht="15" customHeight="1">
      <c r="A26" s="86"/>
      <c r="B26" s="104"/>
      <c r="C26" s="93" t="s">
        <v>36</v>
      </c>
      <c r="D26" s="99"/>
      <c r="E26" s="99"/>
      <c r="F26" s="99"/>
    </row>
    <row r="27" spans="1:6" s="79" customFormat="1" ht="24" customHeight="1">
      <c r="A27" s="86"/>
      <c r="B27" s="104"/>
      <c r="C27" s="93" t="s">
        <v>37</v>
      </c>
      <c r="D27" s="99"/>
      <c r="E27" s="99"/>
      <c r="F27" s="99"/>
    </row>
    <row r="28" spans="1:6" s="79" customFormat="1" ht="24" customHeight="1">
      <c r="A28" s="86"/>
      <c r="B28" s="104"/>
      <c r="C28" s="93" t="s">
        <v>38</v>
      </c>
      <c r="D28" s="99"/>
      <c r="E28" s="99"/>
      <c r="F28" s="99"/>
    </row>
    <row r="29" spans="1:6" s="79" customFormat="1" ht="15" customHeight="1">
      <c r="A29" s="86"/>
      <c r="B29" s="104"/>
      <c r="C29" s="93" t="s">
        <v>39</v>
      </c>
      <c r="D29" s="99"/>
      <c r="E29" s="99"/>
      <c r="F29" s="99"/>
    </row>
    <row r="30" spans="1:6" s="79" customFormat="1" ht="15" customHeight="1">
      <c r="A30" s="86"/>
      <c r="B30" s="104"/>
      <c r="C30" s="93" t="s">
        <v>40</v>
      </c>
      <c r="D30" s="99"/>
      <c r="E30" s="99"/>
      <c r="F30" s="99"/>
    </row>
    <row r="31" spans="1:6" s="79" customFormat="1" ht="15" customHeight="1">
      <c r="A31" s="86"/>
      <c r="B31" s="104"/>
      <c r="C31" s="93" t="s">
        <v>41</v>
      </c>
      <c r="D31" s="99"/>
      <c r="E31" s="99"/>
      <c r="F31" s="99"/>
    </row>
    <row r="32" spans="1:6" s="79" customFormat="1" ht="15" customHeight="1">
      <c r="A32" s="86"/>
      <c r="B32" s="104"/>
      <c r="C32" s="93" t="s">
        <v>42</v>
      </c>
      <c r="D32" s="99"/>
      <c r="E32" s="99"/>
      <c r="F32" s="99"/>
    </row>
    <row r="33" spans="1:6" s="79" customFormat="1" ht="15" customHeight="1">
      <c r="A33" s="86"/>
      <c r="B33" s="104"/>
      <c r="C33" s="93" t="s">
        <v>43</v>
      </c>
      <c r="D33" s="99"/>
      <c r="E33" s="99"/>
      <c r="F33" s="99"/>
    </row>
    <row r="34" spans="1:6" s="79" customFormat="1" ht="15" customHeight="1">
      <c r="A34" s="86"/>
      <c r="B34" s="104"/>
      <c r="C34" s="93" t="s">
        <v>44</v>
      </c>
      <c r="D34" s="99"/>
      <c r="E34" s="99"/>
      <c r="F34" s="99"/>
    </row>
    <row r="35" spans="1:6" s="79" customFormat="1" ht="24" customHeight="1">
      <c r="A35" s="86"/>
      <c r="B35" s="104"/>
      <c r="C35" s="93" t="s">
        <v>45</v>
      </c>
      <c r="D35" s="99"/>
      <c r="E35" s="99"/>
      <c r="F35" s="99"/>
    </row>
    <row r="36" spans="1:6" s="79" customFormat="1" ht="15" customHeight="1">
      <c r="A36" s="86"/>
      <c r="B36" s="104"/>
      <c r="C36" s="93"/>
      <c r="D36" s="99"/>
      <c r="E36" s="99"/>
      <c r="F36" s="122"/>
    </row>
    <row r="37" spans="1:6" s="79" customFormat="1" ht="15" customHeight="1">
      <c r="A37" s="123" t="s">
        <v>46</v>
      </c>
      <c r="B37" s="122">
        <v>787.543027</v>
      </c>
      <c r="C37" s="124" t="s">
        <v>47</v>
      </c>
      <c r="D37" s="122">
        <v>787.543027</v>
      </c>
      <c r="E37" s="122">
        <f>SUM(D37)-SUM(F37)</f>
        <v>787.543027</v>
      </c>
      <c r="F37" s="122"/>
    </row>
    <row r="38" spans="1:6" s="79" customFormat="1" ht="15" customHeight="1">
      <c r="A38" s="123" t="s">
        <v>48</v>
      </c>
      <c r="B38" s="125"/>
      <c r="C38" s="124" t="s">
        <v>49</v>
      </c>
      <c r="D38" s="125"/>
      <c r="E38" s="125"/>
      <c r="F38" s="122"/>
    </row>
    <row r="39" spans="1:6" s="79" customFormat="1" ht="15" customHeight="1">
      <c r="A39" s="123" t="s">
        <v>50</v>
      </c>
      <c r="B39" s="125">
        <f>SUM(B37:B38)</f>
        <v>787.543027</v>
      </c>
      <c r="C39" s="124" t="s">
        <v>51</v>
      </c>
      <c r="D39" s="125">
        <f>SUM(D37:D38)</f>
        <v>787.543027</v>
      </c>
      <c r="E39" s="122">
        <f>SUM(D39)-SUM(F39)</f>
        <v>787.543027</v>
      </c>
      <c r="F39" s="125"/>
    </row>
    <row r="40" spans="1:6" s="79" customFormat="1" ht="45" customHeight="1">
      <c r="A40" s="126"/>
      <c r="B40" s="126"/>
      <c r="C40" s="126"/>
      <c r="D40" s="126"/>
      <c r="E40" s="126"/>
      <c r="F40" s="126"/>
    </row>
    <row r="41" s="79" customFormat="1" ht="29.25" customHeight="1">
      <c r="C41" s="89"/>
    </row>
    <row r="42" s="79" customFormat="1" ht="29.25" customHeight="1">
      <c r="C42" s="89"/>
    </row>
  </sheetData>
  <sheetProtection formatCells="0" formatColumns="0" formatRows="0" insertColumns="0" insertRows="0" insertHyperlinks="0" deleteColumns="0" deleteRows="0" sort="0" autoFilter="0" pivotTables="0"/>
  <mergeCells count="5">
    <mergeCell ref="A2:F2"/>
    <mergeCell ref="A3:C3"/>
    <mergeCell ref="A4:B4"/>
    <mergeCell ref="C4:F4"/>
    <mergeCell ref="A40:F40"/>
  </mergeCells>
  <printOptions horizontalCentered="1"/>
  <pageMargins left="0" right="0" top="0" bottom="0" header="0" footer="0"/>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F12"/>
  <sheetViews>
    <sheetView showGridLines="0" workbookViewId="0" topLeftCell="A1">
      <selection activeCell="A1" sqref="A1"/>
    </sheetView>
  </sheetViews>
  <sheetFormatPr defaultColWidth="9.140625" defaultRowHeight="12.75" customHeight="1"/>
  <cols>
    <col min="1" max="1" width="29.57421875" style="79" customWidth="1"/>
    <col min="2" max="2" width="25.8515625" style="79" customWidth="1"/>
    <col min="3" max="3" width="20.00390625" style="79" customWidth="1"/>
    <col min="4" max="4" width="19.00390625" style="79" customWidth="1"/>
    <col min="5" max="5" width="20.140625" style="79" customWidth="1"/>
    <col min="6" max="6" width="19.57421875" style="79" customWidth="1"/>
    <col min="7" max="7" width="9.140625" style="79" customWidth="1"/>
  </cols>
  <sheetData>
    <row r="1" spans="1:5" s="79" customFormat="1" ht="15">
      <c r="A1" s="96"/>
      <c r="E1" s="82" t="s">
        <v>171</v>
      </c>
    </row>
    <row r="2" spans="1:6" s="79" customFormat="1" ht="37.5" customHeight="1">
      <c r="A2" s="97" t="s">
        <v>172</v>
      </c>
      <c r="B2" s="97"/>
      <c r="C2" s="97"/>
      <c r="D2" s="97"/>
      <c r="E2" s="97"/>
      <c r="F2" s="97"/>
    </row>
    <row r="3" spans="1:5" s="79" customFormat="1" ht="15">
      <c r="A3" s="96"/>
      <c r="E3" s="82" t="s">
        <v>162</v>
      </c>
    </row>
    <row r="4" spans="1:6" s="79" customFormat="1" ht="24" customHeight="1">
      <c r="A4" s="85" t="s">
        <v>6</v>
      </c>
      <c r="B4" s="85" t="s">
        <v>105</v>
      </c>
      <c r="C4" s="85"/>
      <c r="D4" s="85"/>
      <c r="E4" s="85"/>
      <c r="F4" s="87"/>
    </row>
    <row r="5" spans="1:5" s="79" customFormat="1" ht="24" customHeight="1">
      <c r="A5" s="85"/>
      <c r="B5" s="85" t="s">
        <v>62</v>
      </c>
      <c r="C5" s="85" t="s">
        <v>57</v>
      </c>
      <c r="D5" s="85" t="s">
        <v>173</v>
      </c>
      <c r="E5" s="85" t="s">
        <v>59</v>
      </c>
    </row>
    <row r="6" spans="1:5" s="79" customFormat="1" ht="18.75" customHeight="1">
      <c r="A6" s="98" t="s">
        <v>174</v>
      </c>
      <c r="B6" s="99"/>
      <c r="C6" s="99"/>
      <c r="D6" s="88"/>
      <c r="E6" s="88"/>
    </row>
    <row r="7" spans="1:5" s="79" customFormat="1" ht="18.75" customHeight="1">
      <c r="A7" s="98" t="s">
        <v>175</v>
      </c>
      <c r="B7" s="99"/>
      <c r="C7" s="99"/>
      <c r="D7" s="88"/>
      <c r="E7" s="88"/>
    </row>
    <row r="8" spans="1:5" s="79" customFormat="1" ht="18.75" customHeight="1">
      <c r="A8" s="98" t="s">
        <v>176</v>
      </c>
      <c r="B8" s="99">
        <v>1.1</v>
      </c>
      <c r="C8" s="99">
        <v>1.1</v>
      </c>
      <c r="D8" s="88"/>
      <c r="E8" s="88"/>
    </row>
    <row r="9" spans="1:5" s="79" customFormat="1" ht="18.75" customHeight="1">
      <c r="A9" s="98" t="s">
        <v>177</v>
      </c>
      <c r="B9" s="99"/>
      <c r="C9" s="99"/>
      <c r="D9" s="88"/>
      <c r="E9" s="88"/>
    </row>
    <row r="10" spans="1:5" s="79" customFormat="1" ht="18.75" customHeight="1">
      <c r="A10" s="98" t="s">
        <v>178</v>
      </c>
      <c r="B10" s="99">
        <v>1.1</v>
      </c>
      <c r="C10" s="99">
        <v>1.1</v>
      </c>
      <c r="D10" s="88"/>
      <c r="E10" s="88"/>
    </row>
    <row r="11" spans="1:5" s="79" customFormat="1" ht="18.75" customHeight="1">
      <c r="A11" s="98" t="s">
        <v>62</v>
      </c>
      <c r="B11" s="99">
        <v>1.1</v>
      </c>
      <c r="C11" s="99">
        <v>1.1</v>
      </c>
      <c r="D11" s="88"/>
      <c r="E11" s="88"/>
    </row>
    <row r="12" spans="1:3" s="79" customFormat="1" ht="15" customHeight="1">
      <c r="A12" s="100"/>
      <c r="B12" s="101"/>
      <c r="C12" s="100"/>
    </row>
    <row r="13" s="79" customFormat="1" ht="15" customHeight="1"/>
    <row r="14" s="79" customFormat="1" ht="15" customHeight="1"/>
    <row r="15" s="79" customFormat="1" ht="15"/>
    <row r="16" s="79" customFormat="1" ht="15"/>
    <row r="17" s="79" customFormat="1" ht="15"/>
    <row r="18" s="79" customFormat="1" ht="15"/>
  </sheetData>
  <sheetProtection formatCells="0" formatColumns="0" formatRows="0" insertColumns="0" insertRows="0" insertHyperlinks="0" deleteColumns="0" deleteRows="0" sort="0" autoFilter="0" pivotTables="0"/>
  <mergeCells count="4">
    <mergeCell ref="A2:E2"/>
    <mergeCell ref="B4:E4"/>
    <mergeCell ref="A4:A5"/>
  </mergeCells>
  <printOptions horizontalCentered="1"/>
  <pageMargins left="0" right="0" top="0" bottom="0" header="0" footer="0"/>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F8"/>
  <sheetViews>
    <sheetView showGridLines="0" workbookViewId="0" topLeftCell="A1">
      <selection activeCell="A1" sqref="A1"/>
    </sheetView>
  </sheetViews>
  <sheetFormatPr defaultColWidth="9.140625" defaultRowHeight="12.75" customHeight="1"/>
  <cols>
    <col min="1" max="1" width="13.7109375" style="79" customWidth="1"/>
    <col min="2" max="2" width="34.140625" style="79" customWidth="1"/>
    <col min="3" max="3" width="22.7109375" style="79" customWidth="1"/>
    <col min="4" max="4" width="19.140625" style="79" customWidth="1"/>
    <col min="5" max="5" width="18.00390625" style="79" customWidth="1"/>
    <col min="6" max="6" width="21.28125" style="79" customWidth="1"/>
    <col min="7" max="7" width="9.140625" style="79" customWidth="1"/>
  </cols>
  <sheetData>
    <row r="1" spans="2:6" s="79" customFormat="1" ht="18.75" customHeight="1">
      <c r="B1" s="96"/>
      <c r="D1" s="96"/>
      <c r="F1" s="82" t="s">
        <v>179</v>
      </c>
    </row>
    <row r="2" spans="1:6" s="79" customFormat="1" ht="37.5" customHeight="1">
      <c r="A2" s="97" t="s">
        <v>180</v>
      </c>
      <c r="B2" s="97"/>
      <c r="C2" s="97"/>
      <c r="D2" s="97"/>
      <c r="E2" s="97"/>
      <c r="F2" s="97"/>
    </row>
    <row r="3" spans="2:6" s="79" customFormat="1" ht="16.5" customHeight="1">
      <c r="B3" s="96"/>
      <c r="D3" s="96"/>
      <c r="F3" s="82" t="s">
        <v>162</v>
      </c>
    </row>
    <row r="4" spans="1:6" s="79" customFormat="1" ht="18.75" customHeight="1">
      <c r="A4" s="85" t="s">
        <v>181</v>
      </c>
      <c r="B4" s="85" t="s">
        <v>182</v>
      </c>
      <c r="C4" s="85" t="s">
        <v>105</v>
      </c>
      <c r="D4" s="85"/>
      <c r="E4" s="85"/>
      <c r="F4" s="85"/>
    </row>
    <row r="5" spans="1:6" s="79" customFormat="1" ht="18.75" customHeight="1">
      <c r="A5" s="85"/>
      <c r="B5" s="85"/>
      <c r="C5" s="85" t="s">
        <v>62</v>
      </c>
      <c r="D5" s="85" t="s">
        <v>57</v>
      </c>
      <c r="E5" s="85" t="s">
        <v>173</v>
      </c>
      <c r="F5" s="85" t="s">
        <v>59</v>
      </c>
    </row>
    <row r="6" spans="1:6" s="79" customFormat="1" ht="18.75" customHeight="1">
      <c r="A6" s="86"/>
      <c r="B6" s="98" t="s">
        <v>62</v>
      </c>
      <c r="C6" s="99">
        <v>93.57</v>
      </c>
      <c r="D6" s="99">
        <v>93.57</v>
      </c>
      <c r="E6" s="88"/>
      <c r="F6" s="88"/>
    </row>
    <row r="7" spans="1:6" s="79" customFormat="1" ht="15" customHeight="1">
      <c r="A7" s="86" t="s">
        <v>183</v>
      </c>
      <c r="B7" s="98" t="s">
        <v>184</v>
      </c>
      <c r="C7" s="99">
        <v>93.57</v>
      </c>
      <c r="D7" s="99">
        <v>93.57</v>
      </c>
      <c r="E7" s="88"/>
      <c r="F7" s="88"/>
    </row>
    <row r="8" spans="2:4" s="79" customFormat="1" ht="15" customHeight="1">
      <c r="B8" s="96"/>
      <c r="C8" s="96"/>
      <c r="D8" s="96"/>
    </row>
    <row r="9" s="79" customFormat="1" ht="15" customHeight="1"/>
  </sheetData>
  <sheetProtection formatCells="0" formatColumns="0" formatRows="0" insertColumns="0" insertRows="0" insertHyperlinks="0" deleteColumns="0" deleteRows="0" sort="0" autoFilter="0" pivotTables="0"/>
  <mergeCells count="6">
    <mergeCell ref="A2:F2"/>
    <mergeCell ref="C4:F4"/>
    <mergeCell ref="A4:A5"/>
    <mergeCell ref="B4:B5"/>
  </mergeCells>
  <printOptions horizontalCentered="1"/>
  <pageMargins left="0" right="0" top="0" bottom="0" header="0" footer="0"/>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G18"/>
  <sheetViews>
    <sheetView showGridLines="0" tabSelected="1" workbookViewId="0" topLeftCell="A1">
      <selection activeCell="N2" sqref="N2"/>
    </sheetView>
  </sheetViews>
  <sheetFormatPr defaultColWidth="9.140625" defaultRowHeight="12.75" customHeight="1"/>
  <cols>
    <col min="1" max="1" width="42.00390625" style="89" customWidth="1"/>
    <col min="2" max="2" width="18.421875" style="79" customWidth="1"/>
    <col min="3" max="3" width="18.00390625" style="79" customWidth="1"/>
    <col min="4" max="4" width="16.8515625" style="79" customWidth="1"/>
    <col min="5" max="5" width="18.28125" style="79" customWidth="1"/>
    <col min="6" max="6" width="16.7109375" style="79" customWidth="1"/>
    <col min="7" max="7" width="19.421875" style="79" customWidth="1"/>
    <col min="8" max="8" width="9.140625" style="79" customWidth="1"/>
  </cols>
  <sheetData>
    <row r="1" spans="1:7" s="79" customFormat="1" ht="20.25" customHeight="1">
      <c r="A1" s="90" t="s">
        <v>185</v>
      </c>
      <c r="G1" s="82" t="s">
        <v>186</v>
      </c>
    </row>
    <row r="2" spans="1:7" s="79" customFormat="1" ht="24" customHeight="1">
      <c r="A2" s="91" t="s">
        <v>187</v>
      </c>
      <c r="B2" s="84"/>
      <c r="C2" s="84"/>
      <c r="D2" s="84"/>
      <c r="E2" s="84"/>
      <c r="F2" s="84"/>
      <c r="G2" s="84"/>
    </row>
    <row r="3" spans="1:7" s="79" customFormat="1" ht="15" customHeight="1">
      <c r="A3" s="89"/>
      <c r="G3" s="82" t="s">
        <v>3</v>
      </c>
    </row>
    <row r="4" spans="1:7" s="79" customFormat="1" ht="29.25" customHeight="1">
      <c r="A4" s="92" t="s">
        <v>188</v>
      </c>
      <c r="B4" s="85" t="s">
        <v>62</v>
      </c>
      <c r="C4" s="85" t="s">
        <v>189</v>
      </c>
      <c r="D4" s="86"/>
      <c r="E4" s="86"/>
      <c r="F4" s="92" t="s">
        <v>60</v>
      </c>
      <c r="G4" s="85" t="s">
        <v>61</v>
      </c>
    </row>
    <row r="5" spans="1:7" s="79" customFormat="1" ht="30.75" customHeight="1">
      <c r="A5" s="93"/>
      <c r="B5" s="86"/>
      <c r="C5" s="85" t="s">
        <v>57</v>
      </c>
      <c r="D5" s="85" t="s">
        <v>173</v>
      </c>
      <c r="E5" s="85" t="s">
        <v>59</v>
      </c>
      <c r="F5" s="93"/>
      <c r="G5" s="86"/>
    </row>
    <row r="6" spans="1:7" s="79" customFormat="1" ht="18" customHeight="1">
      <c r="A6" s="92">
        <v>1</v>
      </c>
      <c r="B6" s="85">
        <v>2</v>
      </c>
      <c r="C6" s="85">
        <v>3</v>
      </c>
      <c r="D6" s="85">
        <v>4</v>
      </c>
      <c r="E6" s="85">
        <v>5</v>
      </c>
      <c r="F6" s="85">
        <v>6</v>
      </c>
      <c r="G6" s="85">
        <v>7</v>
      </c>
    </row>
    <row r="7" spans="1:7" s="79" customFormat="1" ht="18" customHeight="1">
      <c r="A7" s="94" t="s">
        <v>62</v>
      </c>
      <c r="B7" s="95">
        <v>177.3149</v>
      </c>
      <c r="C7" s="95">
        <v>177.3149</v>
      </c>
      <c r="D7" s="95"/>
      <c r="E7" s="95"/>
      <c r="F7" s="95"/>
      <c r="G7" s="95"/>
    </row>
    <row r="8" spans="1:7" s="79" customFormat="1" ht="15">
      <c r="A8" s="94" t="s">
        <v>190</v>
      </c>
      <c r="B8" s="95">
        <v>177.3149</v>
      </c>
      <c r="C8" s="95">
        <v>177.3149</v>
      </c>
      <c r="D8" s="95"/>
      <c r="E8" s="95"/>
      <c r="F8" s="95"/>
      <c r="G8" s="95"/>
    </row>
    <row r="9" spans="1:7" s="79" customFormat="1" ht="15">
      <c r="A9" s="94" t="s">
        <v>191</v>
      </c>
      <c r="B9" s="95">
        <v>177.3149</v>
      </c>
      <c r="C9" s="95">
        <v>177.3149</v>
      </c>
      <c r="D9" s="95"/>
      <c r="E9" s="95"/>
      <c r="F9" s="95"/>
      <c r="G9" s="95"/>
    </row>
    <row r="10" spans="1:7" s="79" customFormat="1" ht="15">
      <c r="A10" s="93" t="s">
        <v>192</v>
      </c>
      <c r="B10" s="88">
        <v>2.88</v>
      </c>
      <c r="C10" s="88">
        <v>2.88</v>
      </c>
      <c r="D10" s="88"/>
      <c r="E10" s="88"/>
      <c r="F10" s="88"/>
      <c r="G10" s="88"/>
    </row>
    <row r="11" spans="1:7" s="79" customFormat="1" ht="15">
      <c r="A11" s="93" t="s">
        <v>193</v>
      </c>
      <c r="B11" s="88">
        <v>4</v>
      </c>
      <c r="C11" s="88">
        <v>4</v>
      </c>
      <c r="D11" s="88"/>
      <c r="E11" s="88"/>
      <c r="F11" s="88"/>
      <c r="G11" s="88"/>
    </row>
    <row r="12" spans="1:7" s="79" customFormat="1" ht="15">
      <c r="A12" s="93" t="s">
        <v>194</v>
      </c>
      <c r="B12" s="88">
        <v>6.696</v>
      </c>
      <c r="C12" s="88">
        <v>6.696</v>
      </c>
      <c r="D12" s="88"/>
      <c r="E12" s="88"/>
      <c r="F12" s="88"/>
      <c r="G12" s="88"/>
    </row>
    <row r="13" spans="1:7" s="79" customFormat="1" ht="15">
      <c r="A13" s="93" t="s">
        <v>195</v>
      </c>
      <c r="B13" s="88">
        <v>134</v>
      </c>
      <c r="C13" s="88">
        <v>134</v>
      </c>
      <c r="D13" s="88"/>
      <c r="E13" s="88"/>
      <c r="F13" s="88"/>
      <c r="G13" s="88"/>
    </row>
    <row r="14" spans="1:7" s="79" customFormat="1" ht="15">
      <c r="A14" s="93" t="s">
        <v>196</v>
      </c>
      <c r="B14" s="88">
        <v>15</v>
      </c>
      <c r="C14" s="88">
        <v>15</v>
      </c>
      <c r="D14" s="88"/>
      <c r="E14" s="88"/>
      <c r="F14" s="88"/>
      <c r="G14" s="88"/>
    </row>
    <row r="15" spans="1:7" s="79" customFormat="1" ht="24">
      <c r="A15" s="93" t="s">
        <v>197</v>
      </c>
      <c r="B15" s="88">
        <v>6</v>
      </c>
      <c r="C15" s="88">
        <v>6</v>
      </c>
      <c r="D15" s="88"/>
      <c r="E15" s="88"/>
      <c r="F15" s="88"/>
      <c r="G15" s="88"/>
    </row>
    <row r="16" spans="1:7" s="79" customFormat="1" ht="24">
      <c r="A16" s="93" t="s">
        <v>198</v>
      </c>
      <c r="B16" s="88">
        <v>4</v>
      </c>
      <c r="C16" s="88">
        <v>4</v>
      </c>
      <c r="D16" s="88"/>
      <c r="E16" s="88"/>
      <c r="F16" s="88"/>
      <c r="G16" s="88"/>
    </row>
    <row r="17" spans="1:7" s="79" customFormat="1" ht="15">
      <c r="A17" s="93" t="s">
        <v>199</v>
      </c>
      <c r="B17" s="88">
        <v>0.6096</v>
      </c>
      <c r="C17" s="88">
        <v>0.6096</v>
      </c>
      <c r="D17" s="88"/>
      <c r="E17" s="88"/>
      <c r="F17" s="88"/>
      <c r="G17" s="88"/>
    </row>
    <row r="18" spans="1:7" s="79" customFormat="1" ht="15">
      <c r="A18" s="93" t="s">
        <v>200</v>
      </c>
      <c r="B18" s="88">
        <v>4.1293</v>
      </c>
      <c r="C18" s="88">
        <v>4.1293</v>
      </c>
      <c r="D18" s="88"/>
      <c r="E18" s="88"/>
      <c r="F18" s="88"/>
      <c r="G18" s="88"/>
    </row>
  </sheetData>
  <sheetProtection formatCells="0" formatColumns="0" formatRows="0" insertColumns="0" insertRows="0" insertHyperlinks="0" deleteColumns="0" deleteRows="0" sort="0" autoFilter="0" pivotTables="0"/>
  <mergeCells count="10">
    <mergeCell ref="A2:G2"/>
    <mergeCell ref="C4:E4"/>
    <mergeCell ref="A4:A5"/>
    <mergeCell ref="B4:B5"/>
    <mergeCell ref="F4:F5"/>
    <mergeCell ref="G4:G5"/>
  </mergeCells>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F7"/>
  <sheetViews>
    <sheetView showGridLines="0" workbookViewId="0" topLeftCell="A1">
      <selection activeCell="C26" sqref="C26"/>
    </sheetView>
  </sheetViews>
  <sheetFormatPr defaultColWidth="9.140625" defaultRowHeight="12.75" customHeight="1"/>
  <cols>
    <col min="1" max="1" width="42.8515625" style="79" customWidth="1"/>
    <col min="2" max="2" width="20.7109375" style="79" customWidth="1"/>
    <col min="3" max="4" width="21.421875" style="79" customWidth="1"/>
    <col min="5" max="5" width="20.140625" style="79" customWidth="1"/>
    <col min="6" max="7" width="9.140625" style="79" customWidth="1"/>
  </cols>
  <sheetData>
    <row r="1" spans="1:6" s="79" customFormat="1" ht="16.5" customHeight="1">
      <c r="A1" s="80" t="s">
        <v>185</v>
      </c>
      <c r="B1" s="81"/>
      <c r="C1" s="81"/>
      <c r="D1" s="81"/>
      <c r="E1" s="82" t="s">
        <v>201</v>
      </c>
      <c r="F1" s="81"/>
    </row>
    <row r="2" spans="1:6" s="79" customFormat="1" ht="24" customHeight="1">
      <c r="A2" s="83" t="s">
        <v>202</v>
      </c>
      <c r="B2" s="84"/>
      <c r="C2" s="84"/>
      <c r="D2" s="84"/>
      <c r="E2" s="84"/>
      <c r="F2" s="81"/>
    </row>
    <row r="3" spans="1:6" s="79" customFormat="1" ht="16.5" customHeight="1">
      <c r="A3" s="81"/>
      <c r="B3" s="81"/>
      <c r="C3" s="81"/>
      <c r="D3" s="81"/>
      <c r="E3" s="82" t="s">
        <v>3</v>
      </c>
      <c r="F3" s="81"/>
    </row>
    <row r="4" spans="1:6" s="79" customFormat="1" ht="24.75" customHeight="1">
      <c r="A4" s="85" t="s">
        <v>188</v>
      </c>
      <c r="B4" s="85" t="s">
        <v>62</v>
      </c>
      <c r="C4" s="85" t="s">
        <v>114</v>
      </c>
      <c r="D4" s="86"/>
      <c r="E4" s="86"/>
      <c r="F4" s="81"/>
    </row>
    <row r="5" spans="1:6" s="79" customFormat="1" ht="26.25" customHeight="1">
      <c r="A5" s="85"/>
      <c r="B5" s="86"/>
      <c r="C5" s="85" t="s">
        <v>57</v>
      </c>
      <c r="D5" s="85" t="s">
        <v>173</v>
      </c>
      <c r="E5" s="85" t="s">
        <v>59</v>
      </c>
      <c r="F5" s="81"/>
    </row>
    <row r="6" spans="1:6" s="79" customFormat="1" ht="19.5" customHeight="1">
      <c r="A6" s="85">
        <v>1</v>
      </c>
      <c r="B6" s="85">
        <v>2</v>
      </c>
      <c r="C6" s="85">
        <v>3</v>
      </c>
      <c r="D6" s="85">
        <v>4</v>
      </c>
      <c r="E6" s="85">
        <v>5</v>
      </c>
      <c r="F6" s="87"/>
    </row>
    <row r="7" spans="1:5" s="79" customFormat="1" ht="18.75" customHeight="1">
      <c r="A7" s="86"/>
      <c r="B7" s="88"/>
      <c r="C7" s="88"/>
      <c r="D7" s="88"/>
      <c r="E7" s="88"/>
    </row>
  </sheetData>
  <sheetProtection formatCells="0" formatColumns="0" formatRows="0" insertColumns="0" insertRows="0" insertHyperlinks="0" deleteColumns="0" deleteRows="0" sort="0" autoFilter="0" pivotTables="0"/>
  <mergeCells count="6">
    <mergeCell ref="A2:E2"/>
    <mergeCell ref="C4:E4"/>
    <mergeCell ref="A4:A5"/>
    <mergeCell ref="B4:B5"/>
  </mergeCells>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P159"/>
  <sheetViews>
    <sheetView zoomScaleSheetLayoutView="100" workbookViewId="0" topLeftCell="A1">
      <selection activeCell="A3" sqref="A3:C3"/>
    </sheetView>
  </sheetViews>
  <sheetFormatPr defaultColWidth="10.28125" defaultRowHeight="12.75"/>
  <cols>
    <col min="1" max="1" width="5.7109375" style="40" customWidth="1"/>
    <col min="2" max="2" width="8.421875" style="44" customWidth="1"/>
    <col min="3" max="3" width="14.421875" style="45" customWidth="1"/>
    <col min="4" max="4" width="7.140625" style="40" customWidth="1"/>
    <col min="5" max="5" width="6.28125" style="40" customWidth="1"/>
    <col min="6" max="6" width="5.421875" style="40" customWidth="1"/>
    <col min="7" max="7" width="5.28125" style="40" customWidth="1"/>
    <col min="8" max="8" width="6.140625" style="40" customWidth="1"/>
    <col min="9" max="9" width="5.7109375" style="40" customWidth="1"/>
    <col min="10" max="10" width="11.00390625" style="40" customWidth="1"/>
    <col min="11" max="11" width="13.421875" style="40" customWidth="1"/>
    <col min="12" max="12" width="14.57421875" style="40" customWidth="1"/>
    <col min="13" max="13" width="9.00390625" style="40" customWidth="1"/>
    <col min="14" max="14" width="8.140625" style="40" customWidth="1"/>
    <col min="15" max="15" width="12.7109375" style="40" customWidth="1"/>
    <col min="16" max="16" width="11.57421875" style="40" customWidth="1"/>
    <col min="17" max="16384" width="10.28125" style="40" customWidth="1"/>
  </cols>
  <sheetData>
    <row r="1" spans="2:15" s="40" customFormat="1" ht="14.25">
      <c r="B1" s="44"/>
      <c r="C1" s="45"/>
      <c r="O1" s="49" t="s">
        <v>203</v>
      </c>
    </row>
    <row r="2" spans="1:15" s="40" customFormat="1" ht="48.75" customHeight="1">
      <c r="A2" s="46" t="s">
        <v>204</v>
      </c>
      <c r="B2" s="46"/>
      <c r="C2" s="46"/>
      <c r="D2" s="46"/>
      <c r="E2" s="46"/>
      <c r="F2" s="46"/>
      <c r="G2" s="46"/>
      <c r="H2" s="46"/>
      <c r="I2" s="46"/>
      <c r="J2" s="46"/>
      <c r="K2" s="46"/>
      <c r="L2" s="46"/>
      <c r="M2" s="46"/>
      <c r="N2" s="46"/>
      <c r="O2" s="46"/>
    </row>
    <row r="3" spans="1:15" s="40" customFormat="1" ht="18" customHeight="1">
      <c r="A3" s="47" t="s">
        <v>205</v>
      </c>
      <c r="B3" s="48"/>
      <c r="C3" s="47"/>
      <c r="D3" s="49"/>
      <c r="E3" s="49"/>
      <c r="F3" s="49"/>
      <c r="G3" s="49"/>
      <c r="H3" s="50"/>
      <c r="I3" s="50"/>
      <c r="J3" s="50"/>
      <c r="K3" s="49"/>
      <c r="L3" s="49"/>
      <c r="M3" s="49"/>
      <c r="N3" s="67" t="s">
        <v>206</v>
      </c>
      <c r="O3" s="67"/>
    </row>
    <row r="4" spans="1:16" s="41" customFormat="1" ht="20.25">
      <c r="A4" s="51" t="s">
        <v>207</v>
      </c>
      <c r="B4" s="51" t="s">
        <v>208</v>
      </c>
      <c r="C4" s="15" t="s">
        <v>209</v>
      </c>
      <c r="D4" s="15" t="s">
        <v>210</v>
      </c>
      <c r="E4" s="15" t="s">
        <v>211</v>
      </c>
      <c r="F4" s="15" t="s">
        <v>212</v>
      </c>
      <c r="G4" s="15" t="s">
        <v>213</v>
      </c>
      <c r="H4" s="15" t="s">
        <v>214</v>
      </c>
      <c r="I4" s="15" t="s">
        <v>215</v>
      </c>
      <c r="J4" s="15" t="s">
        <v>216</v>
      </c>
      <c r="K4" s="30" t="s">
        <v>217</v>
      </c>
      <c r="L4" s="30"/>
      <c r="M4" s="30"/>
      <c r="N4" s="30"/>
      <c r="O4" s="30"/>
      <c r="P4" s="68" t="s">
        <v>123</v>
      </c>
    </row>
    <row r="5" spans="1:16" s="41" customFormat="1" ht="20.25">
      <c r="A5" s="51"/>
      <c r="B5" s="51"/>
      <c r="C5" s="15"/>
      <c r="D5" s="15"/>
      <c r="E5" s="15"/>
      <c r="F5" s="15"/>
      <c r="G5" s="15"/>
      <c r="H5" s="15"/>
      <c r="I5" s="15"/>
      <c r="J5" s="15"/>
      <c r="K5" s="30"/>
      <c r="L5" s="30"/>
      <c r="M5" s="30"/>
      <c r="N5" s="30"/>
      <c r="O5" s="30"/>
      <c r="P5" s="69"/>
    </row>
    <row r="6" spans="1:16" s="41" customFormat="1" ht="19.5" customHeight="1">
      <c r="A6" s="51"/>
      <c r="B6" s="51"/>
      <c r="C6" s="15"/>
      <c r="D6" s="15"/>
      <c r="E6" s="15"/>
      <c r="F6" s="15"/>
      <c r="G6" s="15"/>
      <c r="H6" s="15"/>
      <c r="I6" s="15"/>
      <c r="J6" s="15"/>
      <c r="K6" s="30"/>
      <c r="L6" s="30"/>
      <c r="M6" s="30"/>
      <c r="N6" s="30"/>
      <c r="O6" s="30"/>
      <c r="P6" s="69"/>
    </row>
    <row r="7" spans="1:16" s="41" customFormat="1" ht="27.75" customHeight="1">
      <c r="A7" s="51"/>
      <c r="B7" s="51"/>
      <c r="C7" s="15"/>
      <c r="D7" s="15"/>
      <c r="E7" s="15"/>
      <c r="F7" s="15"/>
      <c r="G7" s="15"/>
      <c r="H7" s="15"/>
      <c r="I7" s="15"/>
      <c r="J7" s="15"/>
      <c r="K7" s="51" t="s">
        <v>218</v>
      </c>
      <c r="L7" s="51" t="s">
        <v>219</v>
      </c>
      <c r="M7" s="51" t="s">
        <v>220</v>
      </c>
      <c r="N7" s="51" t="s">
        <v>221</v>
      </c>
      <c r="O7" s="51" t="s">
        <v>62</v>
      </c>
      <c r="P7" s="69"/>
    </row>
    <row r="8" spans="1:16" s="40" customFormat="1" ht="33.75" customHeight="1">
      <c r="A8" s="52" t="s">
        <v>222</v>
      </c>
      <c r="B8" s="53" t="s">
        <v>223</v>
      </c>
      <c r="C8" s="54" t="s">
        <v>224</v>
      </c>
      <c r="D8" s="54"/>
      <c r="E8" s="54">
        <v>27</v>
      </c>
      <c r="F8" s="55" t="s">
        <v>225</v>
      </c>
      <c r="G8" s="55" t="s">
        <v>226</v>
      </c>
      <c r="H8" s="55" t="s">
        <v>227</v>
      </c>
      <c r="I8" s="55" t="s">
        <v>227</v>
      </c>
      <c r="J8" s="55" t="s">
        <v>228</v>
      </c>
      <c r="K8" s="70">
        <v>75573</v>
      </c>
      <c r="L8" s="71"/>
      <c r="M8" s="71"/>
      <c r="N8" s="70"/>
      <c r="O8" s="70">
        <f aca="true" t="shared" si="0" ref="O8:O16">K8</f>
        <v>75573</v>
      </c>
      <c r="P8" s="72"/>
    </row>
    <row r="9" spans="1:16" s="40" customFormat="1" ht="33.75" customHeight="1">
      <c r="A9" s="52"/>
      <c r="B9" s="56"/>
      <c r="C9" s="54" t="s">
        <v>229</v>
      </c>
      <c r="D9" s="54"/>
      <c r="E9" s="54">
        <v>1</v>
      </c>
      <c r="F9" s="55" t="s">
        <v>230</v>
      </c>
      <c r="G9" s="55" t="s">
        <v>226</v>
      </c>
      <c r="H9" s="55" t="s">
        <v>227</v>
      </c>
      <c r="I9" s="55" t="s">
        <v>227</v>
      </c>
      <c r="J9" s="55" t="s">
        <v>228</v>
      </c>
      <c r="K9" s="70">
        <f>8600+7050</f>
        <v>15650</v>
      </c>
      <c r="L9" s="70"/>
      <c r="M9" s="70"/>
      <c r="N9" s="70"/>
      <c r="O9" s="70">
        <f t="shared" si="0"/>
        <v>15650</v>
      </c>
      <c r="P9" s="72"/>
    </row>
    <row r="10" spans="1:16" s="40" customFormat="1" ht="33.75" customHeight="1">
      <c r="A10" s="52"/>
      <c r="B10" s="56"/>
      <c r="C10" s="54" t="s">
        <v>231</v>
      </c>
      <c r="D10" s="54"/>
      <c r="E10" s="54">
        <v>11</v>
      </c>
      <c r="F10" s="55" t="s">
        <v>230</v>
      </c>
      <c r="G10" s="55" t="s">
        <v>226</v>
      </c>
      <c r="H10" s="55" t="s">
        <v>227</v>
      </c>
      <c r="I10" s="55" t="s">
        <v>227</v>
      </c>
      <c r="J10" s="55" t="s">
        <v>228</v>
      </c>
      <c r="K10" s="70">
        <f>6200*11</f>
        <v>68200</v>
      </c>
      <c r="L10" s="70"/>
      <c r="M10" s="70"/>
      <c r="N10" s="70"/>
      <c r="O10" s="70">
        <f t="shared" si="0"/>
        <v>68200</v>
      </c>
      <c r="P10" s="72"/>
    </row>
    <row r="11" spans="1:16" s="40" customFormat="1" ht="33.75" customHeight="1">
      <c r="A11" s="52"/>
      <c r="B11" s="56"/>
      <c r="C11" s="54" t="s">
        <v>232</v>
      </c>
      <c r="D11" s="54"/>
      <c r="E11" s="54">
        <v>11</v>
      </c>
      <c r="F11" s="55"/>
      <c r="G11" s="55" t="s">
        <v>226</v>
      </c>
      <c r="H11" s="55" t="s">
        <v>227</v>
      </c>
      <c r="I11" s="55" t="s">
        <v>227</v>
      </c>
      <c r="J11" s="55" t="s">
        <v>228</v>
      </c>
      <c r="K11" s="70">
        <f>1708*11</f>
        <v>18788</v>
      </c>
      <c r="L11" s="70"/>
      <c r="M11" s="70"/>
      <c r="N11" s="70"/>
      <c r="O11" s="70">
        <f t="shared" si="0"/>
        <v>18788</v>
      </c>
      <c r="P11" s="72"/>
    </row>
    <row r="12" spans="1:16" s="40" customFormat="1" ht="33.75" customHeight="1">
      <c r="A12" s="52"/>
      <c r="B12" s="56"/>
      <c r="C12" s="54" t="s">
        <v>233</v>
      </c>
      <c r="D12" s="54"/>
      <c r="E12" s="54">
        <v>2</v>
      </c>
      <c r="F12" s="55" t="s">
        <v>234</v>
      </c>
      <c r="G12" s="55" t="s">
        <v>226</v>
      </c>
      <c r="H12" s="55" t="s">
        <v>227</v>
      </c>
      <c r="I12" s="55" t="s">
        <v>227</v>
      </c>
      <c r="J12" s="55" t="s">
        <v>228</v>
      </c>
      <c r="K12" s="70">
        <v>2000</v>
      </c>
      <c r="L12" s="70"/>
      <c r="M12" s="70"/>
      <c r="N12" s="70"/>
      <c r="O12" s="70">
        <f t="shared" si="0"/>
        <v>2000</v>
      </c>
      <c r="P12" s="72"/>
    </row>
    <row r="13" spans="1:16" s="40" customFormat="1" ht="33.75" customHeight="1">
      <c r="A13" s="52"/>
      <c r="B13" s="56"/>
      <c r="C13" s="54" t="s">
        <v>233</v>
      </c>
      <c r="D13" s="54"/>
      <c r="E13" s="54">
        <v>2</v>
      </c>
      <c r="F13" s="55" t="s">
        <v>234</v>
      </c>
      <c r="G13" s="55" t="s">
        <v>226</v>
      </c>
      <c r="H13" s="55" t="s">
        <v>227</v>
      </c>
      <c r="I13" s="55" t="s">
        <v>227</v>
      </c>
      <c r="J13" s="55" t="s">
        <v>228</v>
      </c>
      <c r="K13" s="70">
        <v>1500</v>
      </c>
      <c r="L13" s="70"/>
      <c r="M13" s="70"/>
      <c r="N13" s="70"/>
      <c r="O13" s="70">
        <f t="shared" si="0"/>
        <v>1500</v>
      </c>
      <c r="P13" s="72"/>
    </row>
    <row r="14" spans="1:16" s="40" customFormat="1" ht="33.75" customHeight="1">
      <c r="A14" s="52"/>
      <c r="B14" s="56"/>
      <c r="C14" s="54" t="s">
        <v>233</v>
      </c>
      <c r="D14" s="54"/>
      <c r="E14" s="54">
        <v>2</v>
      </c>
      <c r="F14" s="55" t="s">
        <v>234</v>
      </c>
      <c r="G14" s="55" t="s">
        <v>226</v>
      </c>
      <c r="H14" s="55" t="s">
        <v>227</v>
      </c>
      <c r="I14" s="55" t="s">
        <v>227</v>
      </c>
      <c r="J14" s="55" t="s">
        <v>228</v>
      </c>
      <c r="K14" s="70">
        <v>1300</v>
      </c>
      <c r="L14" s="70"/>
      <c r="M14" s="70"/>
      <c r="N14" s="70"/>
      <c r="O14" s="70">
        <f t="shared" si="0"/>
        <v>1300</v>
      </c>
      <c r="P14" s="72"/>
    </row>
    <row r="15" spans="1:16" s="40" customFormat="1" ht="33.75" customHeight="1">
      <c r="A15" s="52"/>
      <c r="B15" s="56"/>
      <c r="C15" s="54" t="s">
        <v>235</v>
      </c>
      <c r="D15" s="54"/>
      <c r="E15" s="54">
        <v>2</v>
      </c>
      <c r="F15" s="55" t="s">
        <v>236</v>
      </c>
      <c r="G15" s="55" t="s">
        <v>226</v>
      </c>
      <c r="H15" s="55" t="s">
        <v>227</v>
      </c>
      <c r="I15" s="55" t="s">
        <v>227</v>
      </c>
      <c r="J15" s="55" t="s">
        <v>228</v>
      </c>
      <c r="K15" s="70">
        <v>1600</v>
      </c>
      <c r="L15" s="70"/>
      <c r="M15" s="70"/>
      <c r="N15" s="70"/>
      <c r="O15" s="70">
        <f t="shared" si="0"/>
        <v>1600</v>
      </c>
      <c r="P15" s="72"/>
    </row>
    <row r="16" spans="1:16" s="40" customFormat="1" ht="33.75" customHeight="1">
      <c r="A16" s="52"/>
      <c r="B16" s="56"/>
      <c r="C16" s="54" t="s">
        <v>237</v>
      </c>
      <c r="D16" s="54"/>
      <c r="E16" s="54">
        <v>2</v>
      </c>
      <c r="F16" s="55" t="s">
        <v>225</v>
      </c>
      <c r="G16" s="55" t="s">
        <v>226</v>
      </c>
      <c r="H16" s="55" t="s">
        <v>227</v>
      </c>
      <c r="I16" s="55" t="s">
        <v>227</v>
      </c>
      <c r="J16" s="55" t="s">
        <v>228</v>
      </c>
      <c r="K16" s="70">
        <v>2400</v>
      </c>
      <c r="L16" s="70"/>
      <c r="M16" s="70"/>
      <c r="N16" s="70"/>
      <c r="O16" s="70">
        <f t="shared" si="0"/>
        <v>2400</v>
      </c>
      <c r="P16" s="72"/>
    </row>
    <row r="17" spans="1:16" s="42" customFormat="1" ht="25.5" customHeight="1">
      <c r="A17" s="52"/>
      <c r="B17" s="57" t="s">
        <v>113</v>
      </c>
      <c r="C17" s="58"/>
      <c r="D17" s="57"/>
      <c r="E17" s="57"/>
      <c r="F17" s="57"/>
      <c r="G17" s="57"/>
      <c r="H17" s="57"/>
      <c r="I17" s="57"/>
      <c r="J17" s="57"/>
      <c r="K17" s="73">
        <f>SUM(K8:K16)</f>
        <v>187011</v>
      </c>
      <c r="L17" s="73"/>
      <c r="M17" s="73"/>
      <c r="N17" s="73"/>
      <c r="O17" s="73">
        <f>SUM(O8:O16)</f>
        <v>187011</v>
      </c>
      <c r="P17" s="74"/>
    </row>
    <row r="18" spans="1:16" s="40" customFormat="1" ht="27" customHeight="1" hidden="1">
      <c r="A18" s="35" t="s">
        <v>238</v>
      </c>
      <c r="B18" s="35" t="s">
        <v>239</v>
      </c>
      <c r="C18" s="59"/>
      <c r="D18" s="35"/>
      <c r="E18" s="35"/>
      <c r="F18" s="35"/>
      <c r="G18" s="35"/>
      <c r="H18" s="35"/>
      <c r="I18" s="35"/>
      <c r="J18" s="35"/>
      <c r="K18" s="75"/>
      <c r="L18" s="75"/>
      <c r="M18" s="75"/>
      <c r="N18" s="75"/>
      <c r="O18" s="75"/>
      <c r="P18" s="72"/>
    </row>
    <row r="19" spans="1:16" s="40" customFormat="1" ht="25.5" customHeight="1" hidden="1">
      <c r="A19" s="35"/>
      <c r="B19" s="35"/>
      <c r="C19" s="59"/>
      <c r="D19" s="35"/>
      <c r="E19" s="35"/>
      <c r="F19" s="35"/>
      <c r="G19" s="35"/>
      <c r="H19" s="35"/>
      <c r="I19" s="35"/>
      <c r="J19" s="35"/>
      <c r="K19" s="75"/>
      <c r="L19" s="75"/>
      <c r="M19" s="75"/>
      <c r="N19" s="75"/>
      <c r="O19" s="75"/>
      <c r="P19" s="72"/>
    </row>
    <row r="20" spans="1:16" s="42" customFormat="1" ht="25.5" customHeight="1" hidden="1">
      <c r="A20" s="57"/>
      <c r="B20" s="57" t="s">
        <v>113</v>
      </c>
      <c r="C20" s="60"/>
      <c r="D20" s="57"/>
      <c r="E20" s="57"/>
      <c r="F20" s="57"/>
      <c r="G20" s="57"/>
      <c r="H20" s="57"/>
      <c r="I20" s="57"/>
      <c r="J20" s="57"/>
      <c r="K20" s="73">
        <f aca="true" t="shared" si="1" ref="K20:O20">SUM(K18:K19)</f>
        <v>0</v>
      </c>
      <c r="L20" s="73"/>
      <c r="M20" s="73"/>
      <c r="N20" s="73">
        <f t="shared" si="1"/>
        <v>0</v>
      </c>
      <c r="O20" s="73">
        <f t="shared" si="1"/>
        <v>0</v>
      </c>
      <c r="P20" s="74"/>
    </row>
    <row r="21" spans="1:16" s="40" customFormat="1" ht="28.5" customHeight="1">
      <c r="A21" s="35" t="s">
        <v>240</v>
      </c>
      <c r="B21" s="35" t="s">
        <v>241</v>
      </c>
      <c r="C21" s="54" t="s">
        <v>242</v>
      </c>
      <c r="D21" s="35"/>
      <c r="E21" s="35"/>
      <c r="F21" s="35"/>
      <c r="G21" s="55" t="s">
        <v>226</v>
      </c>
      <c r="H21" s="55" t="s">
        <v>227</v>
      </c>
      <c r="I21" s="55" t="s">
        <v>227</v>
      </c>
      <c r="J21" s="55" t="s">
        <v>228</v>
      </c>
      <c r="K21" s="75">
        <v>300000</v>
      </c>
      <c r="L21" s="75">
        <v>300000</v>
      </c>
      <c r="M21" s="75"/>
      <c r="N21" s="75"/>
      <c r="O21" s="75">
        <f>K21</f>
        <v>300000</v>
      </c>
      <c r="P21" s="72"/>
    </row>
    <row r="22" spans="1:16" s="40" customFormat="1" ht="25.5" customHeight="1">
      <c r="A22" s="35"/>
      <c r="B22" s="35"/>
      <c r="C22" s="59"/>
      <c r="D22" s="35"/>
      <c r="E22" s="35"/>
      <c r="F22" s="35"/>
      <c r="G22" s="35"/>
      <c r="H22" s="35"/>
      <c r="I22" s="35"/>
      <c r="J22" s="35"/>
      <c r="K22" s="75"/>
      <c r="L22" s="75"/>
      <c r="M22" s="75"/>
      <c r="N22" s="75"/>
      <c r="O22" s="75"/>
      <c r="P22" s="72"/>
    </row>
    <row r="23" spans="1:16" s="42" customFormat="1" ht="25.5" customHeight="1">
      <c r="A23" s="57"/>
      <c r="B23" s="57" t="s">
        <v>113</v>
      </c>
      <c r="C23" s="60"/>
      <c r="D23" s="57"/>
      <c r="E23" s="57"/>
      <c r="F23" s="57"/>
      <c r="G23" s="57"/>
      <c r="H23" s="57"/>
      <c r="I23" s="57"/>
      <c r="J23" s="57"/>
      <c r="K23" s="73">
        <f>SUM(K21:K22)</f>
        <v>300000</v>
      </c>
      <c r="L23" s="73">
        <v>300000</v>
      </c>
      <c r="M23" s="73"/>
      <c r="N23" s="73">
        <f>SUM(N21:N22)</f>
        <v>0</v>
      </c>
      <c r="O23" s="73">
        <v>600000</v>
      </c>
      <c r="P23" s="74"/>
    </row>
    <row r="24" spans="1:16" s="43" customFormat="1" ht="25.5" customHeight="1">
      <c r="A24" s="61" t="s">
        <v>243</v>
      </c>
      <c r="B24" s="62"/>
      <c r="C24" s="63"/>
      <c r="D24" s="64"/>
      <c r="E24" s="64"/>
      <c r="F24" s="64"/>
      <c r="G24" s="64"/>
      <c r="H24" s="64"/>
      <c r="I24" s="64"/>
      <c r="J24" s="64"/>
      <c r="K24" s="76">
        <f aca="true" t="shared" si="2" ref="K24:O24">K17+K20+K23</f>
        <v>487011</v>
      </c>
      <c r="L24" s="76"/>
      <c r="M24" s="76"/>
      <c r="N24" s="76">
        <f t="shared" si="2"/>
        <v>0</v>
      </c>
      <c r="O24" s="76">
        <f t="shared" si="2"/>
        <v>787011</v>
      </c>
      <c r="P24" s="77"/>
    </row>
    <row r="25" spans="1:16" s="40" customFormat="1" ht="87" customHeight="1">
      <c r="A25" s="65" t="s">
        <v>244</v>
      </c>
      <c r="B25" s="65"/>
      <c r="C25" s="65"/>
      <c r="D25" s="65"/>
      <c r="E25" s="65"/>
      <c r="F25" s="65"/>
      <c r="G25" s="65"/>
      <c r="H25" s="65"/>
      <c r="I25" s="65"/>
      <c r="J25" s="65"/>
      <c r="K25" s="65"/>
      <c r="L25" s="65"/>
      <c r="M25" s="65"/>
      <c r="N25" s="65"/>
      <c r="O25" s="65"/>
      <c r="P25" s="65"/>
    </row>
    <row r="26" spans="2:15" s="40" customFormat="1" ht="14.25">
      <c r="B26" s="44"/>
      <c r="C26" s="66"/>
      <c r="K26" s="78"/>
      <c r="L26" s="78"/>
      <c r="M26" s="78"/>
      <c r="N26" s="78"/>
      <c r="O26" s="78"/>
    </row>
    <row r="27" spans="2:15" s="40" customFormat="1" ht="10.5" customHeight="1">
      <c r="B27" s="44"/>
      <c r="C27" s="66"/>
      <c r="K27" s="78"/>
      <c r="L27" s="78"/>
      <c r="M27" s="78"/>
      <c r="N27" s="78"/>
      <c r="O27" s="78"/>
    </row>
    <row r="28" spans="2:15" s="40" customFormat="1" ht="14.25">
      <c r="B28" s="44"/>
      <c r="C28" s="66"/>
      <c r="K28" s="78"/>
      <c r="L28" s="78"/>
      <c r="M28" s="78"/>
      <c r="N28" s="78"/>
      <c r="O28" s="78"/>
    </row>
    <row r="29" spans="2:15" s="40" customFormat="1" ht="14.25">
      <c r="B29" s="44"/>
      <c r="C29" s="66"/>
      <c r="K29" s="78"/>
      <c r="L29" s="78"/>
      <c r="M29" s="78"/>
      <c r="N29" s="78"/>
      <c r="O29" s="78"/>
    </row>
    <row r="30" spans="2:15" s="40" customFormat="1" ht="14.25">
      <c r="B30" s="44"/>
      <c r="C30" s="66"/>
      <c r="K30" s="78"/>
      <c r="L30" s="78"/>
      <c r="M30" s="78"/>
      <c r="N30" s="78"/>
      <c r="O30" s="78"/>
    </row>
    <row r="31" spans="2:15" s="40" customFormat="1" ht="14.25">
      <c r="B31" s="44"/>
      <c r="C31" s="66"/>
      <c r="K31" s="78"/>
      <c r="L31" s="78"/>
      <c r="M31" s="78"/>
      <c r="N31" s="78"/>
      <c r="O31" s="78"/>
    </row>
    <row r="32" spans="2:15" s="40" customFormat="1" ht="14.25">
      <c r="B32" s="44"/>
      <c r="C32" s="66"/>
      <c r="K32" s="78"/>
      <c r="L32" s="78"/>
      <c r="M32" s="78"/>
      <c r="N32" s="78"/>
      <c r="O32" s="78"/>
    </row>
    <row r="33" spans="2:15" s="40" customFormat="1" ht="14.25">
      <c r="B33" s="44"/>
      <c r="C33" s="66"/>
      <c r="K33" s="78"/>
      <c r="L33" s="78"/>
      <c r="M33" s="78"/>
      <c r="N33" s="78"/>
      <c r="O33" s="78"/>
    </row>
    <row r="34" spans="2:15" s="40" customFormat="1" ht="14.25">
      <c r="B34" s="44"/>
      <c r="C34" s="66"/>
      <c r="K34" s="78"/>
      <c r="L34" s="78"/>
      <c r="M34" s="78"/>
      <c r="N34" s="78"/>
      <c r="O34" s="78"/>
    </row>
    <row r="35" spans="2:15" s="40" customFormat="1" ht="14.25">
      <c r="B35" s="44"/>
      <c r="C35" s="66"/>
      <c r="K35" s="78"/>
      <c r="L35" s="78"/>
      <c r="M35" s="78"/>
      <c r="N35" s="78"/>
      <c r="O35" s="78"/>
    </row>
    <row r="36" spans="2:15" s="40" customFormat="1" ht="14.25">
      <c r="B36" s="44"/>
      <c r="C36" s="66"/>
      <c r="K36" s="78"/>
      <c r="L36" s="78"/>
      <c r="M36" s="78"/>
      <c r="N36" s="78"/>
      <c r="O36" s="78"/>
    </row>
    <row r="37" spans="2:15" s="40" customFormat="1" ht="14.25">
      <c r="B37" s="44"/>
      <c r="C37" s="66"/>
      <c r="K37" s="78"/>
      <c r="L37" s="78"/>
      <c r="M37" s="78"/>
      <c r="N37" s="78"/>
      <c r="O37" s="78"/>
    </row>
    <row r="38" spans="2:15" s="40" customFormat="1" ht="14.25">
      <c r="B38" s="44"/>
      <c r="C38" s="66"/>
      <c r="K38" s="78"/>
      <c r="L38" s="78"/>
      <c r="M38" s="78"/>
      <c r="N38" s="78"/>
      <c r="O38" s="78"/>
    </row>
    <row r="39" spans="2:15" s="40" customFormat="1" ht="14.25">
      <c r="B39" s="44"/>
      <c r="C39" s="45"/>
      <c r="K39" s="78"/>
      <c r="L39" s="78"/>
      <c r="M39" s="78"/>
      <c r="N39" s="78"/>
      <c r="O39" s="78"/>
    </row>
    <row r="40" spans="2:15" s="40" customFormat="1" ht="14.25">
      <c r="B40" s="44"/>
      <c r="C40" s="45"/>
      <c r="K40" s="78"/>
      <c r="L40" s="78"/>
      <c r="M40" s="78"/>
      <c r="N40" s="78"/>
      <c r="O40" s="78"/>
    </row>
    <row r="41" spans="2:15" s="40" customFormat="1" ht="14.25">
      <c r="B41" s="44"/>
      <c r="C41" s="45"/>
      <c r="K41" s="78"/>
      <c r="L41" s="78"/>
      <c r="M41" s="78"/>
      <c r="N41" s="78"/>
      <c r="O41" s="78"/>
    </row>
    <row r="42" spans="2:15" s="40" customFormat="1" ht="14.25">
      <c r="B42" s="44"/>
      <c r="C42" s="45"/>
      <c r="K42" s="78"/>
      <c r="L42" s="78"/>
      <c r="M42" s="78"/>
      <c r="N42" s="78"/>
      <c r="O42" s="78"/>
    </row>
    <row r="43" spans="2:15" s="40" customFormat="1" ht="14.25">
      <c r="B43" s="44"/>
      <c r="C43" s="45"/>
      <c r="K43" s="78"/>
      <c r="L43" s="78"/>
      <c r="M43" s="78"/>
      <c r="N43" s="78"/>
      <c r="O43" s="78"/>
    </row>
    <row r="44" spans="2:15" s="40" customFormat="1" ht="14.25">
      <c r="B44" s="44"/>
      <c r="C44" s="45"/>
      <c r="K44" s="78"/>
      <c r="L44" s="78"/>
      <c r="M44" s="78"/>
      <c r="N44" s="78"/>
      <c r="O44" s="78"/>
    </row>
    <row r="45" spans="2:15" s="40" customFormat="1" ht="14.25">
      <c r="B45" s="44"/>
      <c r="C45" s="45"/>
      <c r="K45" s="78"/>
      <c r="L45" s="78"/>
      <c r="M45" s="78"/>
      <c r="N45" s="78"/>
      <c r="O45" s="78"/>
    </row>
    <row r="46" spans="2:15" s="40" customFormat="1" ht="14.25">
      <c r="B46" s="44"/>
      <c r="C46" s="45"/>
      <c r="K46" s="78"/>
      <c r="L46" s="78"/>
      <c r="M46" s="78"/>
      <c r="N46" s="78"/>
      <c r="O46" s="78"/>
    </row>
    <row r="47" spans="2:15" s="40" customFormat="1" ht="14.25">
      <c r="B47" s="44"/>
      <c r="C47" s="45"/>
      <c r="K47" s="78"/>
      <c r="L47" s="78"/>
      <c r="M47" s="78"/>
      <c r="N47" s="78"/>
      <c r="O47" s="78"/>
    </row>
    <row r="48" spans="2:15" s="40" customFormat="1" ht="14.25">
      <c r="B48" s="44"/>
      <c r="C48" s="45"/>
      <c r="K48" s="78"/>
      <c r="L48" s="78"/>
      <c r="M48" s="78"/>
      <c r="N48" s="78"/>
      <c r="O48" s="78"/>
    </row>
    <row r="49" spans="2:15" s="40" customFormat="1" ht="14.25">
      <c r="B49" s="44"/>
      <c r="C49" s="45"/>
      <c r="K49" s="78"/>
      <c r="L49" s="78"/>
      <c r="M49" s="78"/>
      <c r="N49" s="78"/>
      <c r="O49" s="78"/>
    </row>
    <row r="50" spans="2:15" s="40" customFormat="1" ht="14.25">
      <c r="B50" s="44"/>
      <c r="C50" s="45"/>
      <c r="K50" s="78"/>
      <c r="L50" s="78"/>
      <c r="M50" s="78"/>
      <c r="N50" s="78"/>
      <c r="O50" s="78"/>
    </row>
    <row r="51" spans="2:15" s="40" customFormat="1" ht="14.25">
      <c r="B51" s="44"/>
      <c r="C51" s="45"/>
      <c r="K51" s="78"/>
      <c r="L51" s="78"/>
      <c r="M51" s="78"/>
      <c r="N51" s="78"/>
      <c r="O51" s="78"/>
    </row>
    <row r="52" spans="2:15" s="40" customFormat="1" ht="14.25">
      <c r="B52" s="44"/>
      <c r="C52" s="45"/>
      <c r="K52" s="78"/>
      <c r="L52" s="78"/>
      <c r="M52" s="78"/>
      <c r="N52" s="78"/>
      <c r="O52" s="78"/>
    </row>
    <row r="53" spans="2:15" s="40" customFormat="1" ht="14.25">
      <c r="B53" s="44"/>
      <c r="C53" s="45"/>
      <c r="K53" s="78"/>
      <c r="L53" s="78"/>
      <c r="M53" s="78"/>
      <c r="N53" s="78"/>
      <c r="O53" s="78"/>
    </row>
    <row r="54" spans="2:15" s="40" customFormat="1" ht="14.25">
      <c r="B54" s="44"/>
      <c r="C54" s="45"/>
      <c r="K54" s="78"/>
      <c r="L54" s="78"/>
      <c r="M54" s="78"/>
      <c r="N54" s="78"/>
      <c r="O54" s="78"/>
    </row>
    <row r="55" spans="2:15" s="40" customFormat="1" ht="14.25">
      <c r="B55" s="44"/>
      <c r="C55" s="45"/>
      <c r="K55" s="78"/>
      <c r="L55" s="78"/>
      <c r="M55" s="78"/>
      <c r="N55" s="78"/>
      <c r="O55" s="78"/>
    </row>
    <row r="56" spans="2:15" s="40" customFormat="1" ht="14.25">
      <c r="B56" s="44"/>
      <c r="C56" s="45"/>
      <c r="K56" s="78"/>
      <c r="L56" s="78"/>
      <c r="M56" s="78"/>
      <c r="N56" s="78"/>
      <c r="O56" s="78"/>
    </row>
    <row r="57" spans="2:15" s="40" customFormat="1" ht="14.25">
      <c r="B57" s="44"/>
      <c r="C57" s="45"/>
      <c r="K57" s="78"/>
      <c r="L57" s="78"/>
      <c r="M57" s="78"/>
      <c r="N57" s="78"/>
      <c r="O57" s="78"/>
    </row>
    <row r="58" spans="2:15" s="40" customFormat="1" ht="14.25">
      <c r="B58" s="44"/>
      <c r="C58" s="45"/>
      <c r="K58" s="78"/>
      <c r="L58" s="78"/>
      <c r="M58" s="78"/>
      <c r="N58" s="78"/>
      <c r="O58" s="78"/>
    </row>
    <row r="59" spans="2:15" s="40" customFormat="1" ht="14.25">
      <c r="B59" s="44"/>
      <c r="C59" s="45"/>
      <c r="K59" s="78"/>
      <c r="L59" s="78"/>
      <c r="M59" s="78"/>
      <c r="N59" s="78"/>
      <c r="O59" s="78"/>
    </row>
    <row r="60" spans="2:15" s="40" customFormat="1" ht="14.25">
      <c r="B60" s="44"/>
      <c r="C60" s="45"/>
      <c r="K60" s="78"/>
      <c r="L60" s="78"/>
      <c r="M60" s="78"/>
      <c r="N60" s="78"/>
      <c r="O60" s="78"/>
    </row>
    <row r="61" spans="2:15" s="40" customFormat="1" ht="14.25">
      <c r="B61" s="44"/>
      <c r="C61" s="45"/>
      <c r="K61" s="78"/>
      <c r="L61" s="78"/>
      <c r="M61" s="78"/>
      <c r="N61" s="78"/>
      <c r="O61" s="78"/>
    </row>
    <row r="62" spans="2:15" s="40" customFormat="1" ht="14.25">
      <c r="B62" s="44"/>
      <c r="C62" s="45"/>
      <c r="K62" s="78"/>
      <c r="L62" s="78"/>
      <c r="M62" s="78"/>
      <c r="N62" s="78"/>
      <c r="O62" s="78"/>
    </row>
    <row r="63" spans="2:15" s="40" customFormat="1" ht="14.25">
      <c r="B63" s="44"/>
      <c r="C63" s="45"/>
      <c r="K63" s="78"/>
      <c r="L63" s="78"/>
      <c r="M63" s="78"/>
      <c r="N63" s="78"/>
      <c r="O63" s="78"/>
    </row>
    <row r="64" spans="2:15" s="40" customFormat="1" ht="14.25">
      <c r="B64" s="44"/>
      <c r="C64" s="45"/>
      <c r="K64" s="78"/>
      <c r="L64" s="78"/>
      <c r="M64" s="78"/>
      <c r="N64" s="78"/>
      <c r="O64" s="78"/>
    </row>
    <row r="65" spans="2:15" s="40" customFormat="1" ht="14.25">
      <c r="B65" s="44"/>
      <c r="C65" s="45"/>
      <c r="K65" s="78"/>
      <c r="L65" s="78"/>
      <c r="M65" s="78"/>
      <c r="N65" s="78"/>
      <c r="O65" s="78"/>
    </row>
    <row r="66" spans="2:15" s="40" customFormat="1" ht="14.25">
      <c r="B66" s="44"/>
      <c r="C66" s="45"/>
      <c r="K66" s="78"/>
      <c r="L66" s="78"/>
      <c r="M66" s="78"/>
      <c r="N66" s="78"/>
      <c r="O66" s="78"/>
    </row>
    <row r="67" spans="2:15" s="40" customFormat="1" ht="14.25">
      <c r="B67" s="44"/>
      <c r="C67" s="45"/>
      <c r="K67" s="78"/>
      <c r="L67" s="78"/>
      <c r="M67" s="78"/>
      <c r="N67" s="78"/>
      <c r="O67" s="78"/>
    </row>
    <row r="68" spans="2:15" s="40" customFormat="1" ht="14.25">
      <c r="B68" s="44"/>
      <c r="C68" s="45"/>
      <c r="K68" s="78"/>
      <c r="L68" s="78"/>
      <c r="M68" s="78"/>
      <c r="N68" s="78"/>
      <c r="O68" s="78"/>
    </row>
    <row r="69" spans="2:15" s="40" customFormat="1" ht="14.25">
      <c r="B69" s="44"/>
      <c r="C69" s="45"/>
      <c r="K69" s="78"/>
      <c r="L69" s="78"/>
      <c r="M69" s="78"/>
      <c r="N69" s="78"/>
      <c r="O69" s="78"/>
    </row>
    <row r="70" spans="2:15" s="40" customFormat="1" ht="14.25">
      <c r="B70" s="44"/>
      <c r="C70" s="45"/>
      <c r="K70" s="78"/>
      <c r="L70" s="78"/>
      <c r="M70" s="78"/>
      <c r="N70" s="78"/>
      <c r="O70" s="78"/>
    </row>
    <row r="71" spans="2:15" s="40" customFormat="1" ht="14.25">
      <c r="B71" s="44"/>
      <c r="C71" s="45"/>
      <c r="K71" s="78"/>
      <c r="L71" s="78"/>
      <c r="M71" s="78"/>
      <c r="N71" s="78"/>
      <c r="O71" s="78"/>
    </row>
    <row r="72" spans="2:15" s="40" customFormat="1" ht="14.25">
      <c r="B72" s="44"/>
      <c r="C72" s="45"/>
      <c r="K72" s="78"/>
      <c r="L72" s="78"/>
      <c r="M72" s="78"/>
      <c r="N72" s="78"/>
      <c r="O72" s="78"/>
    </row>
    <row r="73" spans="2:15" s="40" customFormat="1" ht="14.25">
      <c r="B73" s="44"/>
      <c r="C73" s="45"/>
      <c r="K73" s="78"/>
      <c r="L73" s="78"/>
      <c r="M73" s="78"/>
      <c r="N73" s="78"/>
      <c r="O73" s="78"/>
    </row>
    <row r="74" spans="2:15" s="40" customFormat="1" ht="14.25">
      <c r="B74" s="44"/>
      <c r="C74" s="45"/>
      <c r="K74" s="78"/>
      <c r="L74" s="78"/>
      <c r="M74" s="78"/>
      <c r="N74" s="78"/>
      <c r="O74" s="78"/>
    </row>
    <row r="75" spans="2:15" s="40" customFormat="1" ht="14.25">
      <c r="B75" s="44"/>
      <c r="C75" s="45"/>
      <c r="K75" s="78"/>
      <c r="L75" s="78"/>
      <c r="M75" s="78"/>
      <c r="N75" s="78"/>
      <c r="O75" s="78"/>
    </row>
    <row r="76" spans="2:15" s="40" customFormat="1" ht="14.25">
      <c r="B76" s="44"/>
      <c r="C76" s="45"/>
      <c r="K76" s="78"/>
      <c r="L76" s="78"/>
      <c r="M76" s="78"/>
      <c r="N76" s="78"/>
      <c r="O76" s="78"/>
    </row>
    <row r="77" spans="2:15" s="40" customFormat="1" ht="14.25">
      <c r="B77" s="44"/>
      <c r="C77" s="45"/>
      <c r="K77" s="78"/>
      <c r="L77" s="78"/>
      <c r="M77" s="78"/>
      <c r="N77" s="78"/>
      <c r="O77" s="78"/>
    </row>
    <row r="78" spans="2:15" s="40" customFormat="1" ht="14.25">
      <c r="B78" s="44"/>
      <c r="C78" s="45"/>
      <c r="K78" s="78"/>
      <c r="L78" s="78"/>
      <c r="M78" s="78"/>
      <c r="N78" s="78"/>
      <c r="O78" s="78"/>
    </row>
    <row r="79" spans="2:15" s="40" customFormat="1" ht="14.25">
      <c r="B79" s="44"/>
      <c r="C79" s="45"/>
      <c r="K79" s="78"/>
      <c r="L79" s="78"/>
      <c r="M79" s="78"/>
      <c r="N79" s="78"/>
      <c r="O79" s="78"/>
    </row>
    <row r="80" spans="2:15" s="40" customFormat="1" ht="14.25">
      <c r="B80" s="44"/>
      <c r="C80" s="45"/>
      <c r="K80" s="78"/>
      <c r="L80" s="78"/>
      <c r="M80" s="78"/>
      <c r="N80" s="78"/>
      <c r="O80" s="78"/>
    </row>
    <row r="81" spans="2:15" s="40" customFormat="1" ht="14.25">
      <c r="B81" s="44"/>
      <c r="C81" s="45"/>
      <c r="K81" s="78"/>
      <c r="L81" s="78"/>
      <c r="M81" s="78"/>
      <c r="N81" s="78"/>
      <c r="O81" s="78"/>
    </row>
    <row r="82" spans="2:15" s="40" customFormat="1" ht="14.25">
      <c r="B82" s="44"/>
      <c r="C82" s="45"/>
      <c r="K82" s="78"/>
      <c r="L82" s="78"/>
      <c r="M82" s="78"/>
      <c r="N82" s="78"/>
      <c r="O82" s="78"/>
    </row>
    <row r="83" spans="2:15" s="40" customFormat="1" ht="14.25">
      <c r="B83" s="44"/>
      <c r="C83" s="45"/>
      <c r="K83" s="78"/>
      <c r="L83" s="78"/>
      <c r="M83" s="78"/>
      <c r="N83" s="78"/>
      <c r="O83" s="78"/>
    </row>
    <row r="84" spans="2:15" s="40" customFormat="1" ht="14.25">
      <c r="B84" s="44"/>
      <c r="C84" s="45"/>
      <c r="K84" s="78"/>
      <c r="L84" s="78"/>
      <c r="M84" s="78"/>
      <c r="N84" s="78"/>
      <c r="O84" s="78"/>
    </row>
    <row r="85" spans="2:15" s="40" customFormat="1" ht="14.25">
      <c r="B85" s="44"/>
      <c r="C85" s="45"/>
      <c r="K85" s="78"/>
      <c r="L85" s="78"/>
      <c r="M85" s="78"/>
      <c r="N85" s="78"/>
      <c r="O85" s="78"/>
    </row>
    <row r="86" spans="2:15" s="40" customFormat="1" ht="14.25">
      <c r="B86" s="44"/>
      <c r="C86" s="45"/>
      <c r="K86" s="78"/>
      <c r="L86" s="78"/>
      <c r="M86" s="78"/>
      <c r="N86" s="78"/>
      <c r="O86" s="78"/>
    </row>
    <row r="87" spans="2:15" s="40" customFormat="1" ht="14.25">
      <c r="B87" s="44"/>
      <c r="C87" s="45"/>
      <c r="K87" s="78"/>
      <c r="L87" s="78"/>
      <c r="M87" s="78"/>
      <c r="N87" s="78"/>
      <c r="O87" s="78"/>
    </row>
    <row r="88" spans="2:15" s="40" customFormat="1" ht="14.25">
      <c r="B88" s="44"/>
      <c r="C88" s="45"/>
      <c r="K88" s="78"/>
      <c r="L88" s="78"/>
      <c r="M88" s="78"/>
      <c r="N88" s="78"/>
      <c r="O88" s="78"/>
    </row>
    <row r="89" spans="2:15" s="40" customFormat="1" ht="14.25">
      <c r="B89" s="44"/>
      <c r="C89" s="45"/>
      <c r="K89" s="78"/>
      <c r="L89" s="78"/>
      <c r="M89" s="78"/>
      <c r="N89" s="78"/>
      <c r="O89" s="78"/>
    </row>
    <row r="90" spans="2:15" s="40" customFormat="1" ht="14.25">
      <c r="B90" s="44"/>
      <c r="C90" s="45"/>
      <c r="K90" s="78"/>
      <c r="L90" s="78"/>
      <c r="M90" s="78"/>
      <c r="N90" s="78"/>
      <c r="O90" s="78"/>
    </row>
    <row r="91" spans="2:15" s="40" customFormat="1" ht="14.25">
      <c r="B91" s="44"/>
      <c r="C91" s="45"/>
      <c r="K91" s="78"/>
      <c r="L91" s="78"/>
      <c r="M91" s="78"/>
      <c r="N91" s="78"/>
      <c r="O91" s="78"/>
    </row>
    <row r="92" spans="2:15" s="40" customFormat="1" ht="14.25">
      <c r="B92" s="44"/>
      <c r="C92" s="45"/>
      <c r="K92" s="78"/>
      <c r="L92" s="78"/>
      <c r="M92" s="78"/>
      <c r="N92" s="78"/>
      <c r="O92" s="78"/>
    </row>
    <row r="93" spans="2:15" s="40" customFormat="1" ht="14.25">
      <c r="B93" s="44"/>
      <c r="C93" s="45"/>
      <c r="K93" s="78"/>
      <c r="L93" s="78"/>
      <c r="M93" s="78"/>
      <c r="N93" s="78"/>
      <c r="O93" s="78"/>
    </row>
    <row r="94" spans="2:15" s="40" customFormat="1" ht="14.25">
      <c r="B94" s="44"/>
      <c r="C94" s="45"/>
      <c r="K94" s="78"/>
      <c r="L94" s="78"/>
      <c r="M94" s="78"/>
      <c r="N94" s="78"/>
      <c r="O94" s="78"/>
    </row>
    <row r="95" spans="2:15" s="40" customFormat="1" ht="14.25">
      <c r="B95" s="44"/>
      <c r="C95" s="45"/>
      <c r="K95" s="78"/>
      <c r="L95" s="78"/>
      <c r="M95" s="78"/>
      <c r="N95" s="78"/>
      <c r="O95" s="78"/>
    </row>
    <row r="96" spans="2:15" s="40" customFormat="1" ht="14.25">
      <c r="B96" s="44"/>
      <c r="C96" s="45"/>
      <c r="K96" s="78"/>
      <c r="L96" s="78"/>
      <c r="M96" s="78"/>
      <c r="N96" s="78"/>
      <c r="O96" s="78"/>
    </row>
    <row r="97" spans="2:15" s="40" customFormat="1" ht="14.25">
      <c r="B97" s="44"/>
      <c r="C97" s="45"/>
      <c r="K97" s="78"/>
      <c r="L97" s="78"/>
      <c r="M97" s="78"/>
      <c r="N97" s="78"/>
      <c r="O97" s="78"/>
    </row>
    <row r="98" spans="2:15" s="40" customFormat="1" ht="14.25">
      <c r="B98" s="44"/>
      <c r="C98" s="45"/>
      <c r="K98" s="78"/>
      <c r="L98" s="78"/>
      <c r="M98" s="78"/>
      <c r="N98" s="78"/>
      <c r="O98" s="78"/>
    </row>
    <row r="99" spans="2:15" s="40" customFormat="1" ht="14.25">
      <c r="B99" s="44"/>
      <c r="C99" s="45"/>
      <c r="K99" s="78"/>
      <c r="L99" s="78"/>
      <c r="M99" s="78"/>
      <c r="N99" s="78"/>
      <c r="O99" s="78"/>
    </row>
    <row r="100" spans="2:15" s="40" customFormat="1" ht="14.25">
      <c r="B100" s="44"/>
      <c r="C100" s="45"/>
      <c r="K100" s="78"/>
      <c r="L100" s="78"/>
      <c r="M100" s="78"/>
      <c r="N100" s="78"/>
      <c r="O100" s="78"/>
    </row>
    <row r="101" spans="2:15" s="40" customFormat="1" ht="14.25">
      <c r="B101" s="44"/>
      <c r="C101" s="45"/>
      <c r="K101" s="78"/>
      <c r="L101" s="78"/>
      <c r="M101" s="78"/>
      <c r="N101" s="78"/>
      <c r="O101" s="78"/>
    </row>
    <row r="102" spans="2:15" s="40" customFormat="1" ht="14.25">
      <c r="B102" s="44"/>
      <c r="C102" s="45"/>
      <c r="K102" s="78"/>
      <c r="L102" s="78"/>
      <c r="M102" s="78"/>
      <c r="N102" s="78"/>
      <c r="O102" s="78"/>
    </row>
    <row r="103" spans="2:15" s="40" customFormat="1" ht="14.25">
      <c r="B103" s="44"/>
      <c r="C103" s="45"/>
      <c r="K103" s="78"/>
      <c r="L103" s="78"/>
      <c r="M103" s="78"/>
      <c r="N103" s="78"/>
      <c r="O103" s="78"/>
    </row>
    <row r="104" spans="2:15" s="40" customFormat="1" ht="14.25">
      <c r="B104" s="44"/>
      <c r="C104" s="45"/>
      <c r="K104" s="78"/>
      <c r="L104" s="78"/>
      <c r="M104" s="78"/>
      <c r="N104" s="78"/>
      <c r="O104" s="78"/>
    </row>
    <row r="105" spans="2:15" s="40" customFormat="1" ht="14.25">
      <c r="B105" s="44"/>
      <c r="C105" s="45"/>
      <c r="K105" s="78"/>
      <c r="L105" s="78"/>
      <c r="M105" s="78"/>
      <c r="N105" s="78"/>
      <c r="O105" s="78"/>
    </row>
    <row r="106" spans="2:15" s="40" customFormat="1" ht="14.25">
      <c r="B106" s="44"/>
      <c r="C106" s="45"/>
      <c r="K106" s="78"/>
      <c r="L106" s="78"/>
      <c r="M106" s="78"/>
      <c r="N106" s="78"/>
      <c r="O106" s="78"/>
    </row>
    <row r="107" spans="2:15" s="40" customFormat="1" ht="14.25">
      <c r="B107" s="44"/>
      <c r="C107" s="45"/>
      <c r="K107" s="78"/>
      <c r="L107" s="78"/>
      <c r="M107" s="78"/>
      <c r="N107" s="78"/>
      <c r="O107" s="78"/>
    </row>
    <row r="108" spans="2:15" s="40" customFormat="1" ht="14.25">
      <c r="B108" s="44"/>
      <c r="C108" s="45"/>
      <c r="K108" s="78"/>
      <c r="L108" s="78"/>
      <c r="M108" s="78"/>
      <c r="N108" s="78"/>
      <c r="O108" s="78"/>
    </row>
    <row r="109" spans="2:15" s="40" customFormat="1" ht="14.25">
      <c r="B109" s="44"/>
      <c r="C109" s="45"/>
      <c r="K109" s="78"/>
      <c r="L109" s="78"/>
      <c r="M109" s="78"/>
      <c r="N109" s="78"/>
      <c r="O109" s="78"/>
    </row>
    <row r="110" spans="2:15" s="40" customFormat="1" ht="14.25">
      <c r="B110" s="44"/>
      <c r="C110" s="45"/>
      <c r="K110" s="78"/>
      <c r="L110" s="78"/>
      <c r="M110" s="78"/>
      <c r="N110" s="78"/>
      <c r="O110" s="78"/>
    </row>
    <row r="111" spans="2:15" s="40" customFormat="1" ht="14.25">
      <c r="B111" s="44"/>
      <c r="C111" s="45"/>
      <c r="K111" s="78"/>
      <c r="L111" s="78"/>
      <c r="M111" s="78"/>
      <c r="N111" s="78"/>
      <c r="O111" s="78"/>
    </row>
    <row r="112" spans="2:15" s="40" customFormat="1" ht="14.25">
      <c r="B112" s="44"/>
      <c r="C112" s="45"/>
      <c r="K112" s="78"/>
      <c r="L112" s="78"/>
      <c r="M112" s="78"/>
      <c r="N112" s="78"/>
      <c r="O112" s="78"/>
    </row>
    <row r="113" spans="2:15" s="40" customFormat="1" ht="14.25">
      <c r="B113" s="44"/>
      <c r="C113" s="45"/>
      <c r="K113" s="78"/>
      <c r="L113" s="78"/>
      <c r="M113" s="78"/>
      <c r="N113" s="78"/>
      <c r="O113" s="78"/>
    </row>
    <row r="114" spans="2:15" s="40" customFormat="1" ht="14.25">
      <c r="B114" s="44"/>
      <c r="C114" s="45"/>
      <c r="K114" s="78"/>
      <c r="L114" s="78"/>
      <c r="M114" s="78"/>
      <c r="N114" s="78"/>
      <c r="O114" s="78"/>
    </row>
    <row r="115" spans="2:15" s="40" customFormat="1" ht="14.25">
      <c r="B115" s="44"/>
      <c r="C115" s="45"/>
      <c r="K115" s="78"/>
      <c r="L115" s="78"/>
      <c r="M115" s="78"/>
      <c r="N115" s="78"/>
      <c r="O115" s="78"/>
    </row>
    <row r="116" spans="2:15" s="40" customFormat="1" ht="14.25">
      <c r="B116" s="44"/>
      <c r="C116" s="45"/>
      <c r="K116" s="78"/>
      <c r="L116" s="78"/>
      <c r="M116" s="78"/>
      <c r="N116" s="78"/>
      <c r="O116" s="78"/>
    </row>
    <row r="117" spans="2:15" s="40" customFormat="1" ht="14.25">
      <c r="B117" s="44"/>
      <c r="C117" s="45"/>
      <c r="K117" s="78"/>
      <c r="L117" s="78"/>
      <c r="M117" s="78"/>
      <c r="N117" s="78"/>
      <c r="O117" s="78"/>
    </row>
    <row r="118" spans="2:15" s="40" customFormat="1" ht="14.25">
      <c r="B118" s="44"/>
      <c r="C118" s="45"/>
      <c r="K118" s="78"/>
      <c r="L118" s="78"/>
      <c r="M118" s="78"/>
      <c r="N118" s="78"/>
      <c r="O118" s="78"/>
    </row>
    <row r="119" spans="2:15" s="40" customFormat="1" ht="14.25">
      <c r="B119" s="44"/>
      <c r="C119" s="45"/>
      <c r="K119" s="78"/>
      <c r="L119" s="78"/>
      <c r="M119" s="78"/>
      <c r="N119" s="78"/>
      <c r="O119" s="78"/>
    </row>
    <row r="120" spans="2:15" s="40" customFormat="1" ht="14.25">
      <c r="B120" s="44"/>
      <c r="C120" s="45"/>
      <c r="K120" s="78"/>
      <c r="L120" s="78"/>
      <c r="M120" s="78"/>
      <c r="N120" s="78"/>
      <c r="O120" s="78"/>
    </row>
    <row r="121" spans="2:15" s="40" customFormat="1" ht="14.25">
      <c r="B121" s="44"/>
      <c r="C121" s="45"/>
      <c r="K121" s="78"/>
      <c r="L121" s="78"/>
      <c r="M121" s="78"/>
      <c r="N121" s="78"/>
      <c r="O121" s="78"/>
    </row>
    <row r="122" spans="2:15" s="40" customFormat="1" ht="14.25">
      <c r="B122" s="44"/>
      <c r="C122" s="45"/>
      <c r="K122" s="78"/>
      <c r="L122" s="78"/>
      <c r="M122" s="78"/>
      <c r="N122" s="78"/>
      <c r="O122" s="78"/>
    </row>
    <row r="123" spans="2:15" s="40" customFormat="1" ht="14.25">
      <c r="B123" s="44"/>
      <c r="C123" s="45"/>
      <c r="K123" s="78"/>
      <c r="L123" s="78"/>
      <c r="M123" s="78"/>
      <c r="N123" s="78"/>
      <c r="O123" s="78"/>
    </row>
    <row r="124" spans="2:15" s="40" customFormat="1" ht="14.25">
      <c r="B124" s="44"/>
      <c r="C124" s="45"/>
      <c r="K124" s="78"/>
      <c r="L124" s="78"/>
      <c r="M124" s="78"/>
      <c r="N124" s="78"/>
      <c r="O124" s="78"/>
    </row>
    <row r="125" spans="2:15" s="40" customFormat="1" ht="14.25">
      <c r="B125" s="44"/>
      <c r="C125" s="45"/>
      <c r="K125" s="78"/>
      <c r="L125" s="78"/>
      <c r="M125" s="78"/>
      <c r="N125" s="78"/>
      <c r="O125" s="78"/>
    </row>
    <row r="126" spans="2:15" s="40" customFormat="1" ht="14.25">
      <c r="B126" s="44"/>
      <c r="C126" s="45"/>
      <c r="K126" s="78"/>
      <c r="L126" s="78"/>
      <c r="M126" s="78"/>
      <c r="N126" s="78"/>
      <c r="O126" s="78"/>
    </row>
    <row r="127" spans="2:15" s="40" customFormat="1" ht="14.25">
      <c r="B127" s="44"/>
      <c r="C127" s="45"/>
      <c r="K127" s="78"/>
      <c r="L127" s="78"/>
      <c r="M127" s="78"/>
      <c r="N127" s="78"/>
      <c r="O127" s="78"/>
    </row>
    <row r="128" spans="2:15" s="40" customFormat="1" ht="14.25">
      <c r="B128" s="44"/>
      <c r="C128" s="45"/>
      <c r="K128" s="78"/>
      <c r="L128" s="78"/>
      <c r="M128" s="78"/>
      <c r="N128" s="78"/>
      <c r="O128" s="78"/>
    </row>
    <row r="129" spans="2:15" s="40" customFormat="1" ht="14.25">
      <c r="B129" s="44"/>
      <c r="C129" s="45"/>
      <c r="K129" s="78"/>
      <c r="L129" s="78"/>
      <c r="M129" s="78"/>
      <c r="N129" s="78"/>
      <c r="O129" s="78"/>
    </row>
    <row r="130" spans="2:15" s="40" customFormat="1" ht="14.25">
      <c r="B130" s="44"/>
      <c r="C130" s="45"/>
      <c r="K130" s="78"/>
      <c r="L130" s="78"/>
      <c r="M130" s="78"/>
      <c r="N130" s="78"/>
      <c r="O130" s="78"/>
    </row>
    <row r="131" spans="2:15" s="40" customFormat="1" ht="14.25">
      <c r="B131" s="44"/>
      <c r="C131" s="45"/>
      <c r="K131" s="78"/>
      <c r="L131" s="78"/>
      <c r="M131" s="78"/>
      <c r="N131" s="78"/>
      <c r="O131" s="78"/>
    </row>
    <row r="132" spans="2:15" s="40" customFormat="1" ht="14.25">
      <c r="B132" s="44"/>
      <c r="C132" s="45"/>
      <c r="K132" s="78"/>
      <c r="L132" s="78"/>
      <c r="M132" s="78"/>
      <c r="N132" s="78"/>
      <c r="O132" s="78"/>
    </row>
    <row r="133" spans="2:15" s="40" customFormat="1" ht="14.25">
      <c r="B133" s="44"/>
      <c r="C133" s="45"/>
      <c r="K133" s="78"/>
      <c r="L133" s="78"/>
      <c r="M133" s="78"/>
      <c r="N133" s="78"/>
      <c r="O133" s="78"/>
    </row>
    <row r="134" spans="2:15" s="40" customFormat="1" ht="14.25">
      <c r="B134" s="44"/>
      <c r="C134" s="45"/>
      <c r="K134" s="78"/>
      <c r="L134" s="78"/>
      <c r="M134" s="78"/>
      <c r="N134" s="78"/>
      <c r="O134" s="78"/>
    </row>
    <row r="135" spans="2:15" s="40" customFormat="1" ht="14.25">
      <c r="B135" s="44"/>
      <c r="C135" s="45"/>
      <c r="K135" s="78"/>
      <c r="L135" s="78"/>
      <c r="M135" s="78"/>
      <c r="N135" s="78"/>
      <c r="O135" s="78"/>
    </row>
    <row r="136" spans="2:15" s="40" customFormat="1" ht="14.25">
      <c r="B136" s="44"/>
      <c r="C136" s="45"/>
      <c r="K136" s="78"/>
      <c r="L136" s="78"/>
      <c r="M136" s="78"/>
      <c r="N136" s="78"/>
      <c r="O136" s="78"/>
    </row>
    <row r="137" spans="2:15" s="40" customFormat="1" ht="14.25">
      <c r="B137" s="44"/>
      <c r="C137" s="45"/>
      <c r="K137" s="78"/>
      <c r="L137" s="78"/>
      <c r="M137" s="78"/>
      <c r="N137" s="78"/>
      <c r="O137" s="78"/>
    </row>
    <row r="138" spans="2:15" s="40" customFormat="1" ht="14.25">
      <c r="B138" s="44"/>
      <c r="C138" s="45"/>
      <c r="K138" s="78"/>
      <c r="L138" s="78"/>
      <c r="M138" s="78"/>
      <c r="N138" s="78"/>
      <c r="O138" s="78"/>
    </row>
    <row r="139" spans="2:15" s="40" customFormat="1" ht="14.25">
      <c r="B139" s="44"/>
      <c r="C139" s="45"/>
      <c r="K139" s="78"/>
      <c r="L139" s="78"/>
      <c r="M139" s="78"/>
      <c r="N139" s="78"/>
      <c r="O139" s="78"/>
    </row>
    <row r="140" spans="2:15" s="40" customFormat="1" ht="14.25">
      <c r="B140" s="44"/>
      <c r="C140" s="45"/>
      <c r="K140" s="78"/>
      <c r="L140" s="78"/>
      <c r="M140" s="78"/>
      <c r="N140" s="78"/>
      <c r="O140" s="78"/>
    </row>
    <row r="141" spans="2:15" s="40" customFormat="1" ht="14.25">
      <c r="B141" s="44"/>
      <c r="C141" s="45"/>
      <c r="K141" s="78"/>
      <c r="L141" s="78"/>
      <c r="M141" s="78"/>
      <c r="N141" s="78"/>
      <c r="O141" s="78"/>
    </row>
    <row r="142" spans="2:15" s="40" customFormat="1" ht="14.25">
      <c r="B142" s="44"/>
      <c r="C142" s="45"/>
      <c r="K142" s="78"/>
      <c r="L142" s="78"/>
      <c r="M142" s="78"/>
      <c r="N142" s="78"/>
      <c r="O142" s="78"/>
    </row>
    <row r="143" spans="2:15" s="40" customFormat="1" ht="14.25">
      <c r="B143" s="44"/>
      <c r="C143" s="45"/>
      <c r="K143" s="78"/>
      <c r="L143" s="78"/>
      <c r="M143" s="78"/>
      <c r="N143" s="78"/>
      <c r="O143" s="78"/>
    </row>
    <row r="144" spans="2:15" s="40" customFormat="1" ht="14.25">
      <c r="B144" s="44"/>
      <c r="C144" s="45"/>
      <c r="K144" s="78"/>
      <c r="L144" s="78"/>
      <c r="M144" s="78"/>
      <c r="N144" s="78"/>
      <c r="O144" s="78"/>
    </row>
    <row r="145" spans="2:15" s="40" customFormat="1" ht="14.25">
      <c r="B145" s="44"/>
      <c r="C145" s="45"/>
      <c r="K145" s="78"/>
      <c r="L145" s="78"/>
      <c r="M145" s="78"/>
      <c r="N145" s="78"/>
      <c r="O145" s="78"/>
    </row>
    <row r="146" spans="2:15" s="40" customFormat="1" ht="14.25">
      <c r="B146" s="44"/>
      <c r="C146" s="45"/>
      <c r="K146" s="78"/>
      <c r="L146" s="78"/>
      <c r="M146" s="78"/>
      <c r="N146" s="78"/>
      <c r="O146" s="78"/>
    </row>
    <row r="147" spans="2:15" s="40" customFormat="1" ht="14.25">
      <c r="B147" s="44"/>
      <c r="C147" s="45"/>
      <c r="K147" s="78"/>
      <c r="L147" s="78"/>
      <c r="M147" s="78"/>
      <c r="N147" s="78"/>
      <c r="O147" s="78"/>
    </row>
    <row r="148" spans="2:15" s="40" customFormat="1" ht="14.25">
      <c r="B148" s="44"/>
      <c r="C148" s="45"/>
      <c r="K148" s="78"/>
      <c r="L148" s="78"/>
      <c r="M148" s="78"/>
      <c r="N148" s="78"/>
      <c r="O148" s="78"/>
    </row>
    <row r="149" spans="2:15" s="40" customFormat="1" ht="14.25">
      <c r="B149" s="44"/>
      <c r="C149" s="45"/>
      <c r="K149" s="78"/>
      <c r="L149" s="78"/>
      <c r="M149" s="78"/>
      <c r="N149" s="78"/>
      <c r="O149" s="78"/>
    </row>
    <row r="150" spans="2:15" s="40" customFormat="1" ht="14.25">
      <c r="B150" s="44"/>
      <c r="C150" s="45"/>
      <c r="K150" s="78"/>
      <c r="L150" s="78"/>
      <c r="M150" s="78"/>
      <c r="N150" s="78"/>
      <c r="O150" s="78"/>
    </row>
    <row r="151" spans="2:15" s="40" customFormat="1" ht="14.25">
      <c r="B151" s="44"/>
      <c r="C151" s="45"/>
      <c r="K151" s="78"/>
      <c r="L151" s="78"/>
      <c r="M151" s="78"/>
      <c r="N151" s="78"/>
      <c r="O151" s="78"/>
    </row>
    <row r="152" spans="2:15" s="40" customFormat="1" ht="14.25">
      <c r="B152" s="44"/>
      <c r="C152" s="45"/>
      <c r="K152" s="78"/>
      <c r="L152" s="78"/>
      <c r="M152" s="78"/>
      <c r="N152" s="78"/>
      <c r="O152" s="78"/>
    </row>
    <row r="153" spans="2:15" s="40" customFormat="1" ht="14.25">
      <c r="B153" s="44"/>
      <c r="C153" s="45"/>
      <c r="K153" s="78"/>
      <c r="L153" s="78"/>
      <c r="M153" s="78"/>
      <c r="N153" s="78"/>
      <c r="O153" s="78"/>
    </row>
    <row r="154" spans="2:15" s="40" customFormat="1" ht="14.25">
      <c r="B154" s="44"/>
      <c r="C154" s="45"/>
      <c r="K154" s="78"/>
      <c r="L154" s="78"/>
      <c r="M154" s="78"/>
      <c r="N154" s="78"/>
      <c r="O154" s="78"/>
    </row>
    <row r="155" spans="2:15" s="40" customFormat="1" ht="14.25">
      <c r="B155" s="44"/>
      <c r="C155" s="45"/>
      <c r="K155" s="78"/>
      <c r="L155" s="78"/>
      <c r="M155" s="78"/>
      <c r="N155" s="78"/>
      <c r="O155" s="78"/>
    </row>
    <row r="156" spans="2:15" s="40" customFormat="1" ht="14.25">
      <c r="B156" s="44"/>
      <c r="C156" s="45"/>
      <c r="K156" s="78"/>
      <c r="L156" s="78"/>
      <c r="M156" s="78"/>
      <c r="N156" s="78"/>
      <c r="O156" s="78"/>
    </row>
    <row r="157" spans="2:15" s="40" customFormat="1" ht="14.25">
      <c r="B157" s="44"/>
      <c r="C157" s="45"/>
      <c r="K157" s="78"/>
      <c r="L157" s="78"/>
      <c r="M157" s="78"/>
      <c r="N157" s="78"/>
      <c r="O157" s="78"/>
    </row>
    <row r="158" spans="2:15" s="40" customFormat="1" ht="14.25">
      <c r="B158" s="44"/>
      <c r="C158" s="45"/>
      <c r="K158" s="78"/>
      <c r="L158" s="78"/>
      <c r="M158" s="78"/>
      <c r="N158" s="78"/>
      <c r="O158" s="78"/>
    </row>
    <row r="159" spans="2:15" s="40" customFormat="1" ht="14.25">
      <c r="B159" s="44"/>
      <c r="C159" s="45"/>
      <c r="K159" s="78"/>
      <c r="L159" s="78"/>
      <c r="M159" s="78"/>
      <c r="N159" s="78"/>
      <c r="O159" s="78"/>
    </row>
  </sheetData>
  <sheetProtection/>
  <mergeCells count="23">
    <mergeCell ref="A2:O2"/>
    <mergeCell ref="A3:C3"/>
    <mergeCell ref="N3:O3"/>
    <mergeCell ref="A24:B24"/>
    <mergeCell ref="A25:P25"/>
    <mergeCell ref="A4:A7"/>
    <mergeCell ref="A8:A17"/>
    <mergeCell ref="A18:A20"/>
    <mergeCell ref="A21:A23"/>
    <mergeCell ref="B4:B7"/>
    <mergeCell ref="B8:B16"/>
    <mergeCell ref="B18:B19"/>
    <mergeCell ref="B21:B22"/>
    <mergeCell ref="C4:C7"/>
    <mergeCell ref="D4:D7"/>
    <mergeCell ref="E4:E7"/>
    <mergeCell ref="F4:F7"/>
    <mergeCell ref="G4:G7"/>
    <mergeCell ref="H4:H7"/>
    <mergeCell ref="I4:I7"/>
    <mergeCell ref="J4:J7"/>
    <mergeCell ref="P4:P7"/>
    <mergeCell ref="K4:O6"/>
  </mergeCells>
  <printOptions/>
  <pageMargins left="0.75"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dimension ref="A1:R21"/>
  <sheetViews>
    <sheetView zoomScaleSheetLayoutView="100" workbookViewId="0" topLeftCell="A1">
      <selection activeCell="E12" sqref="E12"/>
    </sheetView>
  </sheetViews>
  <sheetFormatPr defaultColWidth="10.28125" defaultRowHeight="12.75"/>
  <cols>
    <col min="1" max="1" width="13.140625" style="1" customWidth="1"/>
    <col min="2" max="2" width="5.140625" style="1" customWidth="1"/>
    <col min="3" max="3" width="11.421875" style="1" customWidth="1"/>
    <col min="4" max="4" width="6.00390625" style="1" customWidth="1"/>
    <col min="5" max="5" width="18.28125" style="1" customWidth="1"/>
    <col min="6" max="6" width="5.8515625" style="1" customWidth="1"/>
    <col min="7" max="7" width="8.7109375" style="1" customWidth="1"/>
    <col min="8" max="8" width="13.57421875" style="1" customWidth="1"/>
    <col min="9" max="9" width="8.7109375" style="1" customWidth="1"/>
    <col min="10" max="10" width="10.7109375" style="1" bestFit="1" customWidth="1"/>
    <col min="11" max="11" width="11.8515625" style="1" customWidth="1"/>
    <col min="12" max="12" width="10.28125" style="1" customWidth="1"/>
    <col min="13" max="13" width="7.57421875" style="1" customWidth="1"/>
    <col min="14" max="14" width="10.57421875" style="1" customWidth="1"/>
    <col min="15" max="15" width="6.57421875" style="1" customWidth="1"/>
    <col min="16" max="16" width="4.7109375" style="1" customWidth="1"/>
    <col min="17" max="17" width="10.7109375" style="1" customWidth="1"/>
    <col min="18" max="18" width="9.7109375" style="1" customWidth="1"/>
    <col min="19" max="16384" width="10.28125" style="1" customWidth="1"/>
  </cols>
  <sheetData>
    <row r="1" spans="1:18" s="1" customFormat="1" ht="18" customHeight="1">
      <c r="A1" s="4" t="s">
        <v>245</v>
      </c>
      <c r="B1" s="4"/>
      <c r="C1" s="4"/>
      <c r="D1" s="4"/>
      <c r="E1" s="4"/>
      <c r="F1" s="4"/>
      <c r="G1" s="4"/>
      <c r="H1" s="4"/>
      <c r="I1" s="4"/>
      <c r="J1" s="4"/>
      <c r="K1" s="4"/>
      <c r="L1" s="4"/>
      <c r="M1" s="4"/>
      <c r="N1" s="4"/>
      <c r="O1" s="4"/>
      <c r="P1" s="4"/>
      <c r="Q1" s="4"/>
      <c r="R1" s="4"/>
    </row>
    <row r="2" spans="1:18" s="1" customFormat="1" ht="42" customHeight="1">
      <c r="A2" s="5" t="s">
        <v>246</v>
      </c>
      <c r="B2" s="5"/>
      <c r="C2" s="5"/>
      <c r="D2" s="5"/>
      <c r="E2" s="5"/>
      <c r="F2" s="5"/>
      <c r="G2" s="5"/>
      <c r="H2" s="5"/>
      <c r="I2" s="5"/>
      <c r="J2" s="5"/>
      <c r="K2" s="5"/>
      <c r="L2" s="5"/>
      <c r="M2" s="5"/>
      <c r="N2" s="5"/>
      <c r="O2" s="5"/>
      <c r="P2" s="5"/>
      <c r="Q2" s="5"/>
      <c r="R2" s="5"/>
    </row>
    <row r="3" spans="1:18" s="1" customFormat="1" ht="18" customHeight="1">
      <c r="A3" s="6"/>
      <c r="B3" s="6"/>
      <c r="C3" s="6"/>
      <c r="D3" s="6"/>
      <c r="E3" s="6"/>
      <c r="F3" s="6"/>
      <c r="G3" s="6"/>
      <c r="H3" s="6"/>
      <c r="I3" s="6"/>
      <c r="J3" s="6"/>
      <c r="K3" s="6"/>
      <c r="L3" s="6"/>
      <c r="M3" s="6"/>
      <c r="N3" s="6"/>
      <c r="O3" s="6"/>
      <c r="P3" s="6"/>
      <c r="Q3" s="36" t="s">
        <v>206</v>
      </c>
      <c r="R3" s="36"/>
    </row>
    <row r="4" spans="1:18" s="2" customFormat="1" ht="15" customHeight="1">
      <c r="A4" s="7" t="s">
        <v>182</v>
      </c>
      <c r="B4" s="8" t="s">
        <v>247</v>
      </c>
      <c r="C4" s="8" t="s">
        <v>248</v>
      </c>
      <c r="D4" s="8" t="s">
        <v>249</v>
      </c>
      <c r="E4" s="9" t="s">
        <v>250</v>
      </c>
      <c r="F4" s="9"/>
      <c r="G4" s="9"/>
      <c r="H4" s="9"/>
      <c r="I4" s="9"/>
      <c r="J4" s="9"/>
      <c r="K4" s="9"/>
      <c r="L4" s="9"/>
      <c r="M4" s="9"/>
      <c r="N4" s="9"/>
      <c r="O4" s="9"/>
      <c r="P4" s="9"/>
      <c r="Q4" s="9"/>
      <c r="R4" s="37" t="s">
        <v>123</v>
      </c>
    </row>
    <row r="5" spans="1:18" s="2" customFormat="1" ht="15" customHeight="1">
      <c r="A5" s="7"/>
      <c r="B5" s="10"/>
      <c r="C5" s="10"/>
      <c r="D5" s="10"/>
      <c r="E5" s="7" t="s">
        <v>251</v>
      </c>
      <c r="F5" s="7" t="s">
        <v>252</v>
      </c>
      <c r="G5" s="8" t="s">
        <v>253</v>
      </c>
      <c r="H5" s="7" t="s">
        <v>254</v>
      </c>
      <c r="I5" s="7" t="s">
        <v>255</v>
      </c>
      <c r="J5" s="7" t="s">
        <v>256</v>
      </c>
      <c r="K5" s="7" t="s">
        <v>257</v>
      </c>
      <c r="L5" s="27" t="s">
        <v>217</v>
      </c>
      <c r="M5" s="28"/>
      <c r="N5" s="28"/>
      <c r="O5" s="28"/>
      <c r="P5" s="28"/>
      <c r="Q5" s="16"/>
      <c r="R5" s="38"/>
    </row>
    <row r="6" spans="1:18" s="2" customFormat="1" ht="33" customHeight="1">
      <c r="A6" s="7"/>
      <c r="B6" s="11"/>
      <c r="C6" s="11"/>
      <c r="D6" s="11"/>
      <c r="E6" s="7"/>
      <c r="F6" s="7"/>
      <c r="G6" s="11"/>
      <c r="H6" s="7"/>
      <c r="I6" s="7"/>
      <c r="J6" s="7"/>
      <c r="K6" s="7"/>
      <c r="L6" s="7" t="s">
        <v>258</v>
      </c>
      <c r="M6" s="7" t="s">
        <v>259</v>
      </c>
      <c r="N6" s="7" t="s">
        <v>219</v>
      </c>
      <c r="O6" s="7" t="s">
        <v>260</v>
      </c>
      <c r="P6" s="7" t="s">
        <v>221</v>
      </c>
      <c r="Q6" s="7" t="s">
        <v>62</v>
      </c>
      <c r="R6" s="39"/>
    </row>
    <row r="7" spans="1:18" s="3" customFormat="1" ht="30.75" customHeight="1">
      <c r="A7" s="12" t="s">
        <v>261</v>
      </c>
      <c r="B7" s="12">
        <v>50</v>
      </c>
      <c r="C7" s="12" t="s">
        <v>262</v>
      </c>
      <c r="D7" s="13"/>
      <c r="E7" s="14"/>
      <c r="F7" s="14"/>
      <c r="G7" s="14"/>
      <c r="H7" s="14"/>
      <c r="I7" s="14"/>
      <c r="J7" s="29"/>
      <c r="K7" s="29"/>
      <c r="L7" s="29"/>
      <c r="M7" s="29"/>
      <c r="N7" s="29"/>
      <c r="O7" s="29"/>
      <c r="P7" s="29"/>
      <c r="Q7" s="29"/>
      <c r="R7" s="15"/>
    </row>
    <row r="8" spans="1:18" s="3" customFormat="1" ht="18.75" customHeight="1">
      <c r="A8" s="12"/>
      <c r="B8" s="12"/>
      <c r="C8" s="15" t="s">
        <v>263</v>
      </c>
      <c r="D8" s="16">
        <v>31</v>
      </c>
      <c r="E8" s="17" t="s">
        <v>224</v>
      </c>
      <c r="F8" s="17">
        <v>27</v>
      </c>
      <c r="G8" s="17" t="s">
        <v>225</v>
      </c>
      <c r="H8" s="17"/>
      <c r="I8" s="17">
        <v>2799</v>
      </c>
      <c r="J8" s="20">
        <f aca="true" t="shared" si="0" ref="J8:J20">I8*F8</f>
        <v>75573</v>
      </c>
      <c r="K8" s="30" t="s">
        <v>264</v>
      </c>
      <c r="L8" s="20">
        <f aca="true" t="shared" si="1" ref="L8:L20">J8</f>
        <v>75573</v>
      </c>
      <c r="M8" s="31"/>
      <c r="N8" s="31"/>
      <c r="O8" s="31"/>
      <c r="P8" s="31"/>
      <c r="Q8" s="31">
        <f aca="true" t="shared" si="2" ref="Q8:Q20">L8</f>
        <v>75573</v>
      </c>
      <c r="R8" s="15"/>
    </row>
    <row r="9" spans="1:18" s="3" customFormat="1" ht="18.75" customHeight="1">
      <c r="A9" s="12"/>
      <c r="B9" s="12"/>
      <c r="C9" s="15"/>
      <c r="D9" s="16">
        <v>0</v>
      </c>
      <c r="E9" s="17" t="s">
        <v>265</v>
      </c>
      <c r="F9" s="17">
        <v>1</v>
      </c>
      <c r="G9" s="17" t="s">
        <v>225</v>
      </c>
      <c r="H9" s="17"/>
      <c r="I9" s="17">
        <v>10000</v>
      </c>
      <c r="J9" s="20">
        <f t="shared" si="0"/>
        <v>10000</v>
      </c>
      <c r="K9" s="30" t="s">
        <v>264</v>
      </c>
      <c r="L9" s="20">
        <f t="shared" si="1"/>
        <v>10000</v>
      </c>
      <c r="M9" s="31"/>
      <c r="N9" s="31"/>
      <c r="O9" s="31"/>
      <c r="P9" s="31"/>
      <c r="Q9" s="31">
        <f t="shared" si="2"/>
        <v>10000</v>
      </c>
      <c r="R9" s="15"/>
    </row>
    <row r="10" spans="1:18" s="3" customFormat="1" ht="18.75" customHeight="1">
      <c r="A10" s="12"/>
      <c r="B10" s="12"/>
      <c r="C10" s="15"/>
      <c r="D10" s="18">
        <v>0</v>
      </c>
      <c r="E10" s="18" t="s">
        <v>229</v>
      </c>
      <c r="F10" s="18">
        <v>1</v>
      </c>
      <c r="G10" s="18" t="s">
        <v>230</v>
      </c>
      <c r="H10" s="18"/>
      <c r="I10" s="18">
        <f>15650</f>
        <v>15650</v>
      </c>
      <c r="J10" s="20">
        <f t="shared" si="0"/>
        <v>15650</v>
      </c>
      <c r="K10" s="30" t="s">
        <v>264</v>
      </c>
      <c r="L10" s="20">
        <f t="shared" si="1"/>
        <v>15650</v>
      </c>
      <c r="M10" s="20"/>
      <c r="N10" s="20"/>
      <c r="O10" s="20"/>
      <c r="P10" s="32"/>
      <c r="Q10" s="31">
        <f t="shared" si="2"/>
        <v>15650</v>
      </c>
      <c r="R10" s="21"/>
    </row>
    <row r="11" spans="1:18" s="3" customFormat="1" ht="18.75" customHeight="1">
      <c r="A11" s="12"/>
      <c r="B11" s="12"/>
      <c r="C11" s="15"/>
      <c r="D11" s="18">
        <v>0</v>
      </c>
      <c r="E11" s="18" t="s">
        <v>231</v>
      </c>
      <c r="F11" s="18">
        <v>11</v>
      </c>
      <c r="G11" s="18" t="s">
        <v>230</v>
      </c>
      <c r="H11" s="18"/>
      <c r="I11" s="18">
        <v>6200</v>
      </c>
      <c r="J11" s="20">
        <f t="shared" si="0"/>
        <v>68200</v>
      </c>
      <c r="K11" s="30" t="s">
        <v>264</v>
      </c>
      <c r="L11" s="20">
        <f t="shared" si="1"/>
        <v>68200</v>
      </c>
      <c r="M11" s="20"/>
      <c r="N11" s="20"/>
      <c r="O11" s="20"/>
      <c r="P11" s="32"/>
      <c r="Q11" s="31">
        <f t="shared" si="2"/>
        <v>68200</v>
      </c>
      <c r="R11" s="21"/>
    </row>
    <row r="12" spans="1:18" s="3" customFormat="1" ht="18.75" customHeight="1">
      <c r="A12" s="12"/>
      <c r="B12" s="12"/>
      <c r="C12" s="15"/>
      <c r="D12" s="18">
        <v>0</v>
      </c>
      <c r="E12" s="19" t="s">
        <v>266</v>
      </c>
      <c r="F12" s="18">
        <v>11</v>
      </c>
      <c r="G12" s="18" t="s">
        <v>267</v>
      </c>
      <c r="H12" s="18"/>
      <c r="I12" s="18">
        <v>580</v>
      </c>
      <c r="J12" s="20">
        <f t="shared" si="0"/>
        <v>6380</v>
      </c>
      <c r="K12" s="30" t="s">
        <v>264</v>
      </c>
      <c r="L12" s="20">
        <f t="shared" si="1"/>
        <v>6380</v>
      </c>
      <c r="M12" s="20"/>
      <c r="N12" s="20"/>
      <c r="O12" s="20"/>
      <c r="P12" s="32"/>
      <c r="Q12" s="31">
        <f t="shared" si="2"/>
        <v>6380</v>
      </c>
      <c r="R12" s="21"/>
    </row>
    <row r="13" spans="1:18" s="3" customFormat="1" ht="18.75" customHeight="1">
      <c r="A13" s="12"/>
      <c r="B13" s="12"/>
      <c r="C13" s="15"/>
      <c r="D13" s="18">
        <v>0</v>
      </c>
      <c r="E13" s="19" t="s">
        <v>268</v>
      </c>
      <c r="F13" s="18">
        <v>11</v>
      </c>
      <c r="G13" s="18" t="s">
        <v>267</v>
      </c>
      <c r="H13" s="18"/>
      <c r="I13" s="18">
        <v>548</v>
      </c>
      <c r="J13" s="20">
        <f t="shared" si="0"/>
        <v>6028</v>
      </c>
      <c r="K13" s="30" t="s">
        <v>264</v>
      </c>
      <c r="L13" s="20">
        <f t="shared" si="1"/>
        <v>6028</v>
      </c>
      <c r="M13" s="20"/>
      <c r="N13" s="20"/>
      <c r="O13" s="20"/>
      <c r="P13" s="32"/>
      <c r="Q13" s="31">
        <f t="shared" si="2"/>
        <v>6028</v>
      </c>
      <c r="R13" s="21"/>
    </row>
    <row r="14" spans="1:18" s="3" customFormat="1" ht="18.75" customHeight="1">
      <c r="A14" s="12"/>
      <c r="B14" s="12"/>
      <c r="C14" s="15"/>
      <c r="D14" s="18">
        <v>0</v>
      </c>
      <c r="E14" s="19" t="s">
        <v>269</v>
      </c>
      <c r="F14" s="18">
        <v>11</v>
      </c>
      <c r="G14" s="18" t="s">
        <v>267</v>
      </c>
      <c r="H14" s="18"/>
      <c r="I14" s="18">
        <v>480</v>
      </c>
      <c r="J14" s="20">
        <f t="shared" si="0"/>
        <v>5280</v>
      </c>
      <c r="K14" s="30" t="s">
        <v>264</v>
      </c>
      <c r="L14" s="20">
        <f t="shared" si="1"/>
        <v>5280</v>
      </c>
      <c r="M14" s="20"/>
      <c r="N14" s="20"/>
      <c r="O14" s="20"/>
      <c r="P14" s="32"/>
      <c r="Q14" s="31">
        <f t="shared" si="2"/>
        <v>5280</v>
      </c>
      <c r="R14" s="21"/>
    </row>
    <row r="15" spans="1:18" s="3" customFormat="1" ht="18.75" customHeight="1">
      <c r="A15" s="12"/>
      <c r="B15" s="12"/>
      <c r="C15" s="15"/>
      <c r="D15" s="18">
        <v>0</v>
      </c>
      <c r="E15" s="20" t="s">
        <v>270</v>
      </c>
      <c r="F15" s="18">
        <v>11</v>
      </c>
      <c r="G15" s="18" t="s">
        <v>267</v>
      </c>
      <c r="H15" s="21"/>
      <c r="I15" s="18">
        <v>100</v>
      </c>
      <c r="J15" s="20">
        <f t="shared" si="0"/>
        <v>1100</v>
      </c>
      <c r="K15" s="30" t="s">
        <v>264</v>
      </c>
      <c r="L15" s="20">
        <f t="shared" si="1"/>
        <v>1100</v>
      </c>
      <c r="M15" s="21"/>
      <c r="N15" s="21"/>
      <c r="O15" s="21"/>
      <c r="P15" s="21"/>
      <c r="Q15" s="31">
        <f t="shared" si="2"/>
        <v>1100</v>
      </c>
      <c r="R15" s="21"/>
    </row>
    <row r="16" spans="1:18" s="3" customFormat="1" ht="18.75" customHeight="1">
      <c r="A16" s="12"/>
      <c r="B16" s="12"/>
      <c r="C16" s="22" t="s">
        <v>271</v>
      </c>
      <c r="D16" s="20">
        <v>129</v>
      </c>
      <c r="E16" s="20" t="s">
        <v>233</v>
      </c>
      <c r="F16" s="20">
        <v>2</v>
      </c>
      <c r="G16" s="20" t="s">
        <v>234</v>
      </c>
      <c r="H16" s="20" t="s">
        <v>272</v>
      </c>
      <c r="I16" s="20">
        <v>1000</v>
      </c>
      <c r="J16" s="20">
        <f t="shared" si="0"/>
        <v>2000</v>
      </c>
      <c r="K16" s="30" t="s">
        <v>264</v>
      </c>
      <c r="L16" s="20">
        <f t="shared" si="1"/>
        <v>2000</v>
      </c>
      <c r="M16" s="20"/>
      <c r="N16" s="20"/>
      <c r="O16" s="20"/>
      <c r="P16" s="32"/>
      <c r="Q16" s="20">
        <f t="shared" si="2"/>
        <v>2000</v>
      </c>
      <c r="R16" s="21"/>
    </row>
    <row r="17" spans="1:18" s="3" customFormat="1" ht="18.75" customHeight="1">
      <c r="A17" s="12"/>
      <c r="B17" s="12"/>
      <c r="C17" s="12"/>
      <c r="D17" s="20">
        <v>129</v>
      </c>
      <c r="E17" s="20" t="s">
        <v>233</v>
      </c>
      <c r="F17" s="23">
        <v>2</v>
      </c>
      <c r="G17" s="20" t="s">
        <v>234</v>
      </c>
      <c r="H17" s="20" t="s">
        <v>273</v>
      </c>
      <c r="I17" s="23">
        <v>750</v>
      </c>
      <c r="J17" s="20">
        <f t="shared" si="0"/>
        <v>1500</v>
      </c>
      <c r="K17" s="30" t="s">
        <v>264</v>
      </c>
      <c r="L17" s="20">
        <f t="shared" si="1"/>
        <v>1500</v>
      </c>
      <c r="M17" s="33"/>
      <c r="N17" s="33"/>
      <c r="O17" s="33"/>
      <c r="P17" s="32"/>
      <c r="Q17" s="20">
        <f t="shared" si="2"/>
        <v>1500</v>
      </c>
      <c r="R17" s="21"/>
    </row>
    <row r="18" spans="1:18" s="3" customFormat="1" ht="18.75" customHeight="1">
      <c r="A18" s="12"/>
      <c r="B18" s="12"/>
      <c r="C18" s="12"/>
      <c r="D18" s="20">
        <v>129</v>
      </c>
      <c r="E18" s="20" t="s">
        <v>233</v>
      </c>
      <c r="F18" s="23">
        <v>2</v>
      </c>
      <c r="G18" s="20" t="s">
        <v>234</v>
      </c>
      <c r="H18" s="20" t="s">
        <v>274</v>
      </c>
      <c r="I18" s="23">
        <v>650</v>
      </c>
      <c r="J18" s="20">
        <f t="shared" si="0"/>
        <v>1300</v>
      </c>
      <c r="K18" s="30" t="s">
        <v>264</v>
      </c>
      <c r="L18" s="20">
        <f t="shared" si="1"/>
        <v>1300</v>
      </c>
      <c r="M18" s="33"/>
      <c r="N18" s="33"/>
      <c r="O18" s="33"/>
      <c r="P18" s="32"/>
      <c r="Q18" s="20">
        <f t="shared" si="2"/>
        <v>1300</v>
      </c>
      <c r="R18" s="21"/>
    </row>
    <row r="19" spans="1:18" s="3" customFormat="1" ht="18.75" customHeight="1">
      <c r="A19" s="12"/>
      <c r="B19" s="12"/>
      <c r="C19" s="12"/>
      <c r="D19" s="20">
        <v>31</v>
      </c>
      <c r="E19" s="23" t="s">
        <v>235</v>
      </c>
      <c r="F19" s="23">
        <v>2</v>
      </c>
      <c r="G19" s="23" t="s">
        <v>236</v>
      </c>
      <c r="H19" s="20"/>
      <c r="I19" s="23">
        <v>800</v>
      </c>
      <c r="J19" s="20">
        <f t="shared" si="0"/>
        <v>1600</v>
      </c>
      <c r="K19" s="30" t="s">
        <v>264</v>
      </c>
      <c r="L19" s="20">
        <f t="shared" si="1"/>
        <v>1600</v>
      </c>
      <c r="M19" s="33"/>
      <c r="N19" s="33"/>
      <c r="O19" s="33"/>
      <c r="P19" s="32"/>
      <c r="Q19" s="20">
        <f t="shared" si="2"/>
        <v>1600</v>
      </c>
      <c r="R19" s="21"/>
    </row>
    <row r="20" spans="1:18" s="3" customFormat="1" ht="18.75" customHeight="1">
      <c r="A20" s="12"/>
      <c r="B20" s="12"/>
      <c r="C20" s="12"/>
      <c r="D20" s="20">
        <v>79</v>
      </c>
      <c r="E20" s="23" t="s">
        <v>237</v>
      </c>
      <c r="F20" s="23">
        <v>2</v>
      </c>
      <c r="G20" s="23" t="s">
        <v>225</v>
      </c>
      <c r="H20" s="20"/>
      <c r="I20" s="23">
        <v>1200</v>
      </c>
      <c r="J20" s="20">
        <f t="shared" si="0"/>
        <v>2400</v>
      </c>
      <c r="K20" s="30" t="s">
        <v>264</v>
      </c>
      <c r="L20" s="20">
        <f t="shared" si="1"/>
        <v>2400</v>
      </c>
      <c r="M20" s="33"/>
      <c r="N20" s="33"/>
      <c r="O20" s="33"/>
      <c r="P20" s="32"/>
      <c r="Q20" s="20">
        <f t="shared" si="2"/>
        <v>2400</v>
      </c>
      <c r="R20" s="21"/>
    </row>
    <row r="21" spans="1:18" s="3" customFormat="1" ht="18.75" customHeight="1">
      <c r="A21" s="24" t="s">
        <v>275</v>
      </c>
      <c r="B21" s="24"/>
      <c r="C21" s="24"/>
      <c r="D21" s="20"/>
      <c r="E21" s="25"/>
      <c r="F21" s="25">
        <f aca="true" t="shared" si="3" ref="F21:J21">SUM(F7:F20)</f>
        <v>94</v>
      </c>
      <c r="G21" s="25"/>
      <c r="H21" s="26"/>
      <c r="I21" s="25">
        <f t="shared" si="3"/>
        <v>40757</v>
      </c>
      <c r="J21" s="25">
        <f t="shared" si="3"/>
        <v>197011</v>
      </c>
      <c r="K21" s="25"/>
      <c r="L21" s="25">
        <f>SUM(L7:L20)</f>
        <v>197011</v>
      </c>
      <c r="M21" s="34"/>
      <c r="N21" s="34"/>
      <c r="O21" s="34"/>
      <c r="P21" s="35"/>
      <c r="Q21" s="25">
        <f>SUM(Q7:Q20)</f>
        <v>197011</v>
      </c>
      <c r="R21" s="21"/>
    </row>
    <row r="22" s="1" customFormat="1" ht="18.75" customHeight="1"/>
  </sheetData>
  <sheetProtection/>
  <mergeCells count="22">
    <mergeCell ref="A1:R1"/>
    <mergeCell ref="A2:R2"/>
    <mergeCell ref="Q3:R3"/>
    <mergeCell ref="E4:Q4"/>
    <mergeCell ref="L5:Q5"/>
    <mergeCell ref="A21:C21"/>
    <mergeCell ref="A4:A6"/>
    <mergeCell ref="A7:A20"/>
    <mergeCell ref="B4:B6"/>
    <mergeCell ref="B7:B20"/>
    <mergeCell ref="C4:C6"/>
    <mergeCell ref="C8:C15"/>
    <mergeCell ref="C16:C20"/>
    <mergeCell ref="D4:D6"/>
    <mergeCell ref="E5:E6"/>
    <mergeCell ref="F5:F6"/>
    <mergeCell ref="G5:G6"/>
    <mergeCell ref="H5:H6"/>
    <mergeCell ref="I5:I6"/>
    <mergeCell ref="J5:J6"/>
    <mergeCell ref="K5:K6"/>
    <mergeCell ref="R4:R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I26"/>
  <sheetViews>
    <sheetView showGridLines="0" workbookViewId="0" topLeftCell="A1">
      <selection activeCell="D17" sqref="D17"/>
    </sheetView>
  </sheetViews>
  <sheetFormatPr defaultColWidth="9.140625" defaultRowHeight="12.75" customHeight="1"/>
  <cols>
    <col min="1" max="1" width="16.28125" style="79" customWidth="1"/>
    <col min="2" max="2" width="21.421875" style="89" customWidth="1"/>
    <col min="3" max="9" width="13.28125" style="79" customWidth="1"/>
    <col min="10" max="10" width="9.140625" style="79" customWidth="1"/>
  </cols>
  <sheetData>
    <row r="1" spans="1:9" s="79" customFormat="1" ht="15">
      <c r="A1" s="96"/>
      <c r="B1" s="102"/>
      <c r="C1" s="96"/>
      <c r="D1" s="96"/>
      <c r="E1" s="96"/>
      <c r="F1" s="96"/>
      <c r="G1" s="96"/>
      <c r="I1" s="82" t="s">
        <v>52</v>
      </c>
    </row>
    <row r="2" spans="1:9" s="79" customFormat="1" ht="37.5" customHeight="1">
      <c r="A2" s="97" t="s">
        <v>53</v>
      </c>
      <c r="B2" s="115"/>
      <c r="C2" s="97"/>
      <c r="D2" s="97"/>
      <c r="E2" s="97"/>
      <c r="F2" s="97"/>
      <c r="G2" s="97"/>
      <c r="H2" s="97"/>
      <c r="I2" s="96"/>
    </row>
    <row r="3" spans="1:9" s="79" customFormat="1" ht="18.75" customHeight="1">
      <c r="A3" s="96"/>
      <c r="B3" s="102"/>
      <c r="C3" s="96"/>
      <c r="D3" s="96"/>
      <c r="E3" s="96"/>
      <c r="F3" s="96"/>
      <c r="G3" s="96"/>
      <c r="I3" s="82" t="s">
        <v>3</v>
      </c>
    </row>
    <row r="4" spans="1:9" s="79" customFormat="1" ht="18.75" customHeight="1">
      <c r="A4" s="85" t="s">
        <v>6</v>
      </c>
      <c r="B4" s="92"/>
      <c r="C4" s="85" t="s">
        <v>54</v>
      </c>
      <c r="D4" s="85"/>
      <c r="E4" s="85"/>
      <c r="F4" s="85"/>
      <c r="G4" s="85"/>
      <c r="H4" s="85"/>
      <c r="I4" s="85" t="s">
        <v>48</v>
      </c>
    </row>
    <row r="5" spans="1:9" s="79" customFormat="1" ht="32.25" customHeight="1">
      <c r="A5" s="92" t="s">
        <v>55</v>
      </c>
      <c r="B5" s="92" t="s">
        <v>56</v>
      </c>
      <c r="C5" s="92" t="s">
        <v>46</v>
      </c>
      <c r="D5" s="92" t="s">
        <v>57</v>
      </c>
      <c r="E5" s="92" t="s">
        <v>58</v>
      </c>
      <c r="F5" s="92" t="s">
        <v>59</v>
      </c>
      <c r="G5" s="92" t="s">
        <v>60</v>
      </c>
      <c r="H5" s="92" t="s">
        <v>61</v>
      </c>
      <c r="I5" s="85"/>
    </row>
    <row r="6" spans="1:9" s="79" customFormat="1" ht="18.75" customHeight="1">
      <c r="A6" s="116"/>
      <c r="B6" s="111" t="s">
        <v>62</v>
      </c>
      <c r="C6" s="112">
        <v>787.543027</v>
      </c>
      <c r="D6" s="112">
        <v>787.543027</v>
      </c>
      <c r="E6" s="112"/>
      <c r="F6" s="112"/>
      <c r="G6" s="112"/>
      <c r="H6" s="112"/>
      <c r="I6" s="112"/>
    </row>
    <row r="7" spans="1:9" s="79" customFormat="1" ht="27" customHeight="1">
      <c r="A7" s="116" t="s">
        <v>63</v>
      </c>
      <c r="B7" s="111" t="s">
        <v>64</v>
      </c>
      <c r="C7" s="112">
        <v>520.976567</v>
      </c>
      <c r="D7" s="112">
        <v>520.976567</v>
      </c>
      <c r="E7" s="112"/>
      <c r="F7" s="112"/>
      <c r="G7" s="112"/>
      <c r="H7" s="112"/>
      <c r="I7" s="112"/>
    </row>
    <row r="8" spans="1:9" s="79" customFormat="1" ht="37.5" customHeight="1">
      <c r="A8" s="116" t="s">
        <v>65</v>
      </c>
      <c r="B8" s="111" t="s">
        <v>66</v>
      </c>
      <c r="C8" s="112">
        <v>516.976567</v>
      </c>
      <c r="D8" s="112">
        <v>516.976567</v>
      </c>
      <c r="E8" s="112"/>
      <c r="F8" s="112"/>
      <c r="G8" s="112"/>
      <c r="H8" s="112"/>
      <c r="I8" s="112"/>
    </row>
    <row r="9" spans="1:9" s="79" customFormat="1" ht="18.75" customHeight="1">
      <c r="A9" s="98" t="s">
        <v>67</v>
      </c>
      <c r="B9" s="114" t="s">
        <v>68</v>
      </c>
      <c r="C9" s="99">
        <v>294.648677</v>
      </c>
      <c r="D9" s="99">
        <v>294.648677</v>
      </c>
      <c r="E9" s="99"/>
      <c r="F9" s="99"/>
      <c r="G9" s="99"/>
      <c r="H9" s="99"/>
      <c r="I9" s="99"/>
    </row>
    <row r="10" spans="1:9" s="79" customFormat="1" ht="27" customHeight="1">
      <c r="A10" s="98" t="s">
        <v>69</v>
      </c>
      <c r="B10" s="114" t="s">
        <v>70</v>
      </c>
      <c r="C10" s="99">
        <v>19.1293</v>
      </c>
      <c r="D10" s="99">
        <v>19.1293</v>
      </c>
      <c r="E10" s="99"/>
      <c r="F10" s="99"/>
      <c r="G10" s="99"/>
      <c r="H10" s="99"/>
      <c r="I10" s="99"/>
    </row>
    <row r="11" spans="1:9" s="79" customFormat="1" ht="18.75" customHeight="1">
      <c r="A11" s="98" t="s">
        <v>71</v>
      </c>
      <c r="B11" s="114" t="s">
        <v>72</v>
      </c>
      <c r="C11" s="99">
        <v>203.19859</v>
      </c>
      <c r="D11" s="99">
        <v>203.19859</v>
      </c>
      <c r="E11" s="99"/>
      <c r="F11" s="99"/>
      <c r="G11" s="99"/>
      <c r="H11" s="99"/>
      <c r="I11" s="99"/>
    </row>
    <row r="12" spans="1:9" s="79" customFormat="1" ht="18.75" customHeight="1">
      <c r="A12" s="116" t="s">
        <v>73</v>
      </c>
      <c r="B12" s="111" t="s">
        <v>74</v>
      </c>
      <c r="C12" s="112">
        <v>4</v>
      </c>
      <c r="D12" s="112">
        <v>4</v>
      </c>
      <c r="E12" s="112"/>
      <c r="F12" s="112"/>
      <c r="G12" s="112"/>
      <c r="H12" s="112"/>
      <c r="I12" s="112"/>
    </row>
    <row r="13" spans="1:9" s="79" customFormat="1" ht="27" customHeight="1">
      <c r="A13" s="98" t="s">
        <v>75</v>
      </c>
      <c r="B13" s="114" t="s">
        <v>76</v>
      </c>
      <c r="C13" s="99">
        <v>4</v>
      </c>
      <c r="D13" s="99">
        <v>4</v>
      </c>
      <c r="E13" s="99"/>
      <c r="F13" s="99"/>
      <c r="G13" s="99"/>
      <c r="H13" s="99"/>
      <c r="I13" s="99"/>
    </row>
    <row r="14" spans="1:9" s="79" customFormat="1" ht="27" customHeight="1">
      <c r="A14" s="116" t="s">
        <v>77</v>
      </c>
      <c r="B14" s="111" t="s">
        <v>78</v>
      </c>
      <c r="C14" s="112">
        <v>52.234416</v>
      </c>
      <c r="D14" s="112">
        <v>52.234416</v>
      </c>
      <c r="E14" s="112"/>
      <c r="F14" s="112"/>
      <c r="G14" s="112"/>
      <c r="H14" s="112"/>
      <c r="I14" s="112"/>
    </row>
    <row r="15" spans="1:9" s="79" customFormat="1" ht="27" customHeight="1">
      <c r="A15" s="116" t="s">
        <v>79</v>
      </c>
      <c r="B15" s="111" t="s">
        <v>80</v>
      </c>
      <c r="C15" s="112">
        <v>52.234416</v>
      </c>
      <c r="D15" s="112">
        <v>52.234416</v>
      </c>
      <c r="E15" s="112"/>
      <c r="F15" s="112"/>
      <c r="G15" s="112"/>
      <c r="H15" s="112"/>
      <c r="I15" s="112"/>
    </row>
    <row r="16" spans="1:9" s="79" customFormat="1" ht="36">
      <c r="A16" s="98" t="s">
        <v>81</v>
      </c>
      <c r="B16" s="114" t="s">
        <v>82</v>
      </c>
      <c r="C16" s="99">
        <v>52.234416</v>
      </c>
      <c r="D16" s="99">
        <v>52.234416</v>
      </c>
      <c r="E16" s="99"/>
      <c r="F16" s="99"/>
      <c r="G16" s="99"/>
      <c r="H16" s="99"/>
      <c r="I16" s="99"/>
    </row>
    <row r="17" spans="1:9" s="79" customFormat="1" ht="15">
      <c r="A17" s="116" t="s">
        <v>83</v>
      </c>
      <c r="B17" s="111" t="s">
        <v>84</v>
      </c>
      <c r="C17" s="112">
        <v>21.580232</v>
      </c>
      <c r="D17" s="112">
        <v>21.580232</v>
      </c>
      <c r="E17" s="112"/>
      <c r="F17" s="112"/>
      <c r="G17" s="112"/>
      <c r="H17" s="112"/>
      <c r="I17" s="112"/>
    </row>
    <row r="18" spans="1:9" s="79" customFormat="1" ht="24">
      <c r="A18" s="116" t="s">
        <v>85</v>
      </c>
      <c r="B18" s="111" t="s">
        <v>86</v>
      </c>
      <c r="C18" s="112">
        <v>21.580232</v>
      </c>
      <c r="D18" s="112">
        <v>21.580232</v>
      </c>
      <c r="E18" s="112"/>
      <c r="F18" s="112"/>
      <c r="G18" s="112"/>
      <c r="H18" s="112"/>
      <c r="I18" s="112"/>
    </row>
    <row r="19" spans="1:9" s="79" customFormat="1" ht="24">
      <c r="A19" s="98" t="s">
        <v>87</v>
      </c>
      <c r="B19" s="114" t="s">
        <v>88</v>
      </c>
      <c r="C19" s="99">
        <v>11.723946</v>
      </c>
      <c r="D19" s="99">
        <v>11.723946</v>
      </c>
      <c r="E19" s="99"/>
      <c r="F19" s="99"/>
      <c r="G19" s="99"/>
      <c r="H19" s="99"/>
      <c r="I19" s="99"/>
    </row>
    <row r="20" spans="1:9" s="79" customFormat="1" ht="24">
      <c r="A20" s="98" t="s">
        <v>89</v>
      </c>
      <c r="B20" s="114" t="s">
        <v>90</v>
      </c>
      <c r="C20" s="99">
        <v>9.856286</v>
      </c>
      <c r="D20" s="99">
        <v>9.856286</v>
      </c>
      <c r="E20" s="99"/>
      <c r="F20" s="99"/>
      <c r="G20" s="99"/>
      <c r="H20" s="99"/>
      <c r="I20" s="99"/>
    </row>
    <row r="21" spans="1:9" s="79" customFormat="1" ht="15">
      <c r="A21" s="116" t="s">
        <v>91</v>
      </c>
      <c r="B21" s="111" t="s">
        <v>92</v>
      </c>
      <c r="C21" s="112">
        <v>153.576</v>
      </c>
      <c r="D21" s="112">
        <v>153.576</v>
      </c>
      <c r="E21" s="112"/>
      <c r="F21" s="112"/>
      <c r="G21" s="112"/>
      <c r="H21" s="112"/>
      <c r="I21" s="112"/>
    </row>
    <row r="22" spans="1:9" s="79" customFormat="1" ht="24">
      <c r="A22" s="116" t="s">
        <v>93</v>
      </c>
      <c r="B22" s="111" t="s">
        <v>94</v>
      </c>
      <c r="C22" s="112">
        <v>153.576</v>
      </c>
      <c r="D22" s="112">
        <v>153.576</v>
      </c>
      <c r="E22" s="112"/>
      <c r="F22" s="112"/>
      <c r="G22" s="112"/>
      <c r="H22" s="112"/>
      <c r="I22" s="112"/>
    </row>
    <row r="23" spans="1:9" s="79" customFormat="1" ht="24">
      <c r="A23" s="98" t="s">
        <v>95</v>
      </c>
      <c r="B23" s="114" t="s">
        <v>96</v>
      </c>
      <c r="C23" s="99">
        <v>153.576</v>
      </c>
      <c r="D23" s="99">
        <v>153.576</v>
      </c>
      <c r="E23" s="99"/>
      <c r="F23" s="99"/>
      <c r="G23" s="99"/>
      <c r="H23" s="99"/>
      <c r="I23" s="99"/>
    </row>
    <row r="24" spans="1:9" s="79" customFormat="1" ht="15">
      <c r="A24" s="116" t="s">
        <v>97</v>
      </c>
      <c r="B24" s="111" t="s">
        <v>98</v>
      </c>
      <c r="C24" s="112">
        <v>39.175812</v>
      </c>
      <c r="D24" s="112">
        <v>39.175812</v>
      </c>
      <c r="E24" s="112"/>
      <c r="F24" s="112"/>
      <c r="G24" s="112"/>
      <c r="H24" s="112"/>
      <c r="I24" s="112"/>
    </row>
    <row r="25" spans="1:9" s="79" customFormat="1" ht="24">
      <c r="A25" s="116" t="s">
        <v>99</v>
      </c>
      <c r="B25" s="111" t="s">
        <v>100</v>
      </c>
      <c r="C25" s="112">
        <v>39.175812</v>
      </c>
      <c r="D25" s="112">
        <v>39.175812</v>
      </c>
      <c r="E25" s="112"/>
      <c r="F25" s="112"/>
      <c r="G25" s="112"/>
      <c r="H25" s="112"/>
      <c r="I25" s="112"/>
    </row>
    <row r="26" spans="1:9" s="79" customFormat="1" ht="24">
      <c r="A26" s="98" t="s">
        <v>101</v>
      </c>
      <c r="B26" s="114" t="s">
        <v>102</v>
      </c>
      <c r="C26" s="99">
        <v>39.175812</v>
      </c>
      <c r="D26" s="99">
        <v>39.175812</v>
      </c>
      <c r="E26" s="99"/>
      <c r="F26" s="99"/>
      <c r="G26" s="99"/>
      <c r="H26" s="99"/>
      <c r="I26" s="99"/>
    </row>
  </sheetData>
  <sheetProtection formatCells="0" formatColumns="0" formatRows="0" insertColumns="0" insertRows="0" insertHyperlinks="0" deleteColumns="0" deleteRows="0" sort="0" autoFilter="0" pivotTables="0"/>
  <mergeCells count="5">
    <mergeCell ref="A2:H2"/>
    <mergeCell ref="A4:B4"/>
    <mergeCell ref="C4:H4"/>
    <mergeCell ref="I4:I5"/>
  </mergeCells>
  <printOptions horizontalCentered="1"/>
  <pageMargins left="0" right="0" top="0" bottom="0" header="0" footer="0"/>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H26"/>
  <sheetViews>
    <sheetView showGridLines="0" workbookViewId="0" topLeftCell="A1">
      <selection activeCell="D23" sqref="D23"/>
    </sheetView>
  </sheetViews>
  <sheetFormatPr defaultColWidth="9.140625" defaultRowHeight="12.75" customHeight="1"/>
  <cols>
    <col min="1" max="1" width="12.8515625" style="79" customWidth="1"/>
    <col min="2" max="2" width="32.8515625" style="89" customWidth="1"/>
    <col min="3" max="5" width="14.28125" style="79" customWidth="1"/>
    <col min="6" max="9" width="9.140625" style="79" customWidth="1"/>
  </cols>
  <sheetData>
    <row r="1" spans="1:8" s="79" customFormat="1" ht="15">
      <c r="A1" s="96"/>
      <c r="B1" s="102"/>
      <c r="C1" s="96"/>
      <c r="D1" s="96"/>
      <c r="E1" s="82" t="s">
        <v>103</v>
      </c>
      <c r="F1" s="96"/>
      <c r="G1" s="96"/>
      <c r="H1" s="96"/>
    </row>
    <row r="2" spans="1:8" s="79" customFormat="1" ht="37.5" customHeight="1">
      <c r="A2" s="97" t="s">
        <v>104</v>
      </c>
      <c r="B2" s="115"/>
      <c r="C2" s="97"/>
      <c r="D2" s="97"/>
      <c r="E2" s="97"/>
      <c r="F2" s="96"/>
      <c r="G2" s="96"/>
      <c r="H2" s="96"/>
    </row>
    <row r="3" spans="1:8" s="79" customFormat="1" ht="18.75" customHeight="1">
      <c r="A3" s="96"/>
      <c r="B3" s="102"/>
      <c r="C3" s="96"/>
      <c r="D3" s="96"/>
      <c r="E3" s="82" t="s">
        <v>3</v>
      </c>
      <c r="F3" s="96"/>
      <c r="G3" s="96"/>
      <c r="H3" s="96"/>
    </row>
    <row r="4" spans="1:8" s="79" customFormat="1" ht="18.75" customHeight="1">
      <c r="A4" s="85" t="s">
        <v>6</v>
      </c>
      <c r="B4" s="92"/>
      <c r="C4" s="85" t="s">
        <v>105</v>
      </c>
      <c r="D4" s="85"/>
      <c r="E4" s="85"/>
      <c r="F4" s="96"/>
      <c r="G4" s="96"/>
      <c r="H4" s="96"/>
    </row>
    <row r="5" spans="1:8" s="79" customFormat="1" ht="18.75" customHeight="1">
      <c r="A5" s="85" t="s">
        <v>106</v>
      </c>
      <c r="B5" s="92" t="s">
        <v>107</v>
      </c>
      <c r="C5" s="85" t="s">
        <v>62</v>
      </c>
      <c r="D5" s="85" t="s">
        <v>108</v>
      </c>
      <c r="E5" s="85" t="s">
        <v>109</v>
      </c>
      <c r="F5" s="96"/>
      <c r="G5" s="96"/>
      <c r="H5" s="96"/>
    </row>
    <row r="6" spans="1:8" s="79" customFormat="1" ht="18.75" customHeight="1">
      <c r="A6" s="116"/>
      <c r="B6" s="111"/>
      <c r="C6" s="117">
        <v>787.543027</v>
      </c>
      <c r="D6" s="117">
        <v>610.228127</v>
      </c>
      <c r="E6" s="117">
        <v>177.3149</v>
      </c>
      <c r="F6" s="96"/>
      <c r="G6" s="96"/>
      <c r="H6" s="96"/>
    </row>
    <row r="7" spans="1:8" s="79" customFormat="1" ht="48" customHeight="1">
      <c r="A7" s="116" t="s">
        <v>63</v>
      </c>
      <c r="B7" s="111" t="s">
        <v>64</v>
      </c>
      <c r="C7" s="117">
        <v>520.976567</v>
      </c>
      <c r="D7" s="117"/>
      <c r="E7" s="117"/>
      <c r="F7" s="96"/>
      <c r="G7" s="96"/>
      <c r="H7" s="96"/>
    </row>
    <row r="8" spans="1:8" s="79" customFormat="1" ht="27" customHeight="1">
      <c r="A8" s="116" t="s">
        <v>65</v>
      </c>
      <c r="B8" s="111" t="s">
        <v>66</v>
      </c>
      <c r="C8" s="117">
        <v>516.976567</v>
      </c>
      <c r="D8" s="117"/>
      <c r="E8" s="117"/>
      <c r="F8" s="96"/>
      <c r="G8" s="96"/>
      <c r="H8" s="96"/>
    </row>
    <row r="9" spans="1:8" s="79" customFormat="1" ht="18.75" customHeight="1">
      <c r="A9" s="98" t="s">
        <v>67</v>
      </c>
      <c r="B9" s="114" t="s">
        <v>68</v>
      </c>
      <c r="C9" s="104">
        <v>294.648677</v>
      </c>
      <c r="D9" s="104">
        <v>294.039077</v>
      </c>
      <c r="E9" s="104">
        <v>0.6096</v>
      </c>
      <c r="F9" s="96"/>
      <c r="G9" s="96"/>
      <c r="H9" s="96"/>
    </row>
    <row r="10" spans="1:8" s="79" customFormat="1" ht="18.75" customHeight="1">
      <c r="A10" s="98" t="s">
        <v>69</v>
      </c>
      <c r="B10" s="114" t="s">
        <v>70</v>
      </c>
      <c r="C10" s="104">
        <v>19.1293</v>
      </c>
      <c r="D10" s="104"/>
      <c r="E10" s="104">
        <v>19.1293</v>
      </c>
      <c r="F10" s="96"/>
      <c r="G10" s="96"/>
      <c r="H10" s="96"/>
    </row>
    <row r="11" spans="1:8" s="79" customFormat="1" ht="18.75" customHeight="1">
      <c r="A11" s="98" t="s">
        <v>71</v>
      </c>
      <c r="B11" s="114" t="s">
        <v>72</v>
      </c>
      <c r="C11" s="104">
        <v>203.19859</v>
      </c>
      <c r="D11" s="104">
        <v>203.19859</v>
      </c>
      <c r="E11" s="104"/>
      <c r="F11" s="96"/>
      <c r="G11" s="96"/>
      <c r="H11" s="96"/>
    </row>
    <row r="12" spans="1:8" s="79" customFormat="1" ht="18.75" customHeight="1">
      <c r="A12" s="116" t="s">
        <v>73</v>
      </c>
      <c r="B12" s="111" t="s">
        <v>74</v>
      </c>
      <c r="C12" s="117">
        <v>4</v>
      </c>
      <c r="D12" s="117"/>
      <c r="E12" s="117"/>
      <c r="F12" s="96"/>
      <c r="G12" s="96"/>
      <c r="H12" s="96"/>
    </row>
    <row r="13" spans="1:8" s="79" customFormat="1" ht="18.75" customHeight="1">
      <c r="A13" s="98" t="s">
        <v>75</v>
      </c>
      <c r="B13" s="114" t="s">
        <v>76</v>
      </c>
      <c r="C13" s="104">
        <v>4</v>
      </c>
      <c r="D13" s="104"/>
      <c r="E13" s="104">
        <v>4</v>
      </c>
      <c r="F13" s="96"/>
      <c r="G13" s="96"/>
      <c r="H13" s="96"/>
    </row>
    <row r="14" spans="1:8" s="79" customFormat="1" ht="15">
      <c r="A14" s="116" t="s">
        <v>77</v>
      </c>
      <c r="B14" s="111" t="s">
        <v>78</v>
      </c>
      <c r="C14" s="117">
        <v>52.234416</v>
      </c>
      <c r="D14" s="117"/>
      <c r="E14" s="117"/>
      <c r="F14" s="96"/>
      <c r="G14" s="96"/>
      <c r="H14" s="96"/>
    </row>
    <row r="15" spans="1:8" s="79" customFormat="1" ht="15">
      <c r="A15" s="116" t="s">
        <v>79</v>
      </c>
      <c r="B15" s="111" t="s">
        <v>80</v>
      </c>
      <c r="C15" s="117">
        <v>52.234416</v>
      </c>
      <c r="D15" s="117"/>
      <c r="E15" s="117"/>
      <c r="F15" s="96"/>
      <c r="G15" s="96"/>
      <c r="H15" s="96"/>
    </row>
    <row r="16" spans="1:8" s="79" customFormat="1" ht="24">
      <c r="A16" s="98" t="s">
        <v>81</v>
      </c>
      <c r="B16" s="114" t="s">
        <v>82</v>
      </c>
      <c r="C16" s="104">
        <v>52.234416</v>
      </c>
      <c r="D16" s="104">
        <v>52.234416</v>
      </c>
      <c r="E16" s="104"/>
      <c r="F16" s="96"/>
      <c r="G16" s="96"/>
      <c r="H16" s="96"/>
    </row>
    <row r="17" spans="1:8" s="79" customFormat="1" ht="15">
      <c r="A17" s="116" t="s">
        <v>83</v>
      </c>
      <c r="B17" s="111" t="s">
        <v>84</v>
      </c>
      <c r="C17" s="117">
        <v>21.580232</v>
      </c>
      <c r="D17" s="117"/>
      <c r="E17" s="117"/>
      <c r="F17" s="96"/>
      <c r="G17" s="96"/>
      <c r="H17" s="96"/>
    </row>
    <row r="18" spans="1:8" s="79" customFormat="1" ht="15">
      <c r="A18" s="116" t="s">
        <v>85</v>
      </c>
      <c r="B18" s="111" t="s">
        <v>86</v>
      </c>
      <c r="C18" s="117">
        <v>21.580232</v>
      </c>
      <c r="D18" s="117"/>
      <c r="E18" s="117"/>
      <c r="F18" s="96"/>
      <c r="G18" s="96"/>
      <c r="H18" s="96"/>
    </row>
    <row r="19" spans="1:8" s="79" customFormat="1" ht="15">
      <c r="A19" s="98" t="s">
        <v>87</v>
      </c>
      <c r="B19" s="114" t="s">
        <v>88</v>
      </c>
      <c r="C19" s="104">
        <v>11.723946</v>
      </c>
      <c r="D19" s="104">
        <v>11.723946</v>
      </c>
      <c r="E19" s="104"/>
      <c r="F19" s="96"/>
      <c r="G19" s="96"/>
      <c r="H19" s="96"/>
    </row>
    <row r="20" spans="1:5" s="79" customFormat="1" ht="15">
      <c r="A20" s="98" t="s">
        <v>89</v>
      </c>
      <c r="B20" s="114" t="s">
        <v>90</v>
      </c>
      <c r="C20" s="104">
        <v>9.856286</v>
      </c>
      <c r="D20" s="104">
        <v>9.856286</v>
      </c>
      <c r="E20" s="104"/>
    </row>
    <row r="21" spans="1:5" s="79" customFormat="1" ht="15">
      <c r="A21" s="116" t="s">
        <v>91</v>
      </c>
      <c r="B21" s="111" t="s">
        <v>92</v>
      </c>
      <c r="C21" s="117">
        <v>153.576</v>
      </c>
      <c r="D21" s="117"/>
      <c r="E21" s="117"/>
    </row>
    <row r="22" spans="1:5" s="79" customFormat="1" ht="15">
      <c r="A22" s="116" t="s">
        <v>93</v>
      </c>
      <c r="B22" s="111" t="s">
        <v>94</v>
      </c>
      <c r="C22" s="117">
        <v>153.576</v>
      </c>
      <c r="D22" s="117"/>
      <c r="E22" s="117"/>
    </row>
    <row r="23" spans="1:5" s="79" customFormat="1" ht="24">
      <c r="A23" s="98" t="s">
        <v>95</v>
      </c>
      <c r="B23" s="114" t="s">
        <v>96</v>
      </c>
      <c r="C23" s="104">
        <v>153.576</v>
      </c>
      <c r="D23" s="104"/>
      <c r="E23" s="104">
        <v>153.576</v>
      </c>
    </row>
    <row r="24" spans="1:5" s="79" customFormat="1" ht="15">
      <c r="A24" s="116" t="s">
        <v>97</v>
      </c>
      <c r="B24" s="111" t="s">
        <v>98</v>
      </c>
      <c r="C24" s="117">
        <v>39.175812</v>
      </c>
      <c r="D24" s="117"/>
      <c r="E24" s="117"/>
    </row>
    <row r="25" spans="1:5" s="79" customFormat="1" ht="15">
      <c r="A25" s="116" t="s">
        <v>99</v>
      </c>
      <c r="B25" s="111" t="s">
        <v>100</v>
      </c>
      <c r="C25" s="117">
        <v>39.175812</v>
      </c>
      <c r="D25" s="117"/>
      <c r="E25" s="117"/>
    </row>
    <row r="26" spans="1:5" s="79" customFormat="1" ht="15">
      <c r="A26" s="98" t="s">
        <v>101</v>
      </c>
      <c r="B26" s="114" t="s">
        <v>102</v>
      </c>
      <c r="C26" s="104">
        <v>39.175812</v>
      </c>
      <c r="D26" s="104">
        <v>39.175812</v>
      </c>
      <c r="E26" s="104"/>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 right="0" top="0" bottom="0" header="0" footer="0"/>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T46"/>
  <sheetViews>
    <sheetView showGridLines="0" workbookViewId="0" topLeftCell="A5">
      <selection activeCell="E19" sqref="E19"/>
    </sheetView>
  </sheetViews>
  <sheetFormatPr defaultColWidth="9.140625" defaultRowHeight="12.75" customHeight="1"/>
  <cols>
    <col min="1" max="1" width="15.57421875" style="79" customWidth="1"/>
    <col min="2" max="2" width="12.8515625" style="79" customWidth="1"/>
    <col min="3" max="3" width="14.28125" style="79" customWidth="1"/>
    <col min="4" max="4" width="12.8515625" style="79" customWidth="1"/>
    <col min="5" max="7" width="13.57421875" style="79" customWidth="1"/>
    <col min="8" max="21" width="9.140625" style="79" customWidth="1"/>
  </cols>
  <sheetData>
    <row r="1" spans="1:20" s="79" customFormat="1" ht="15">
      <c r="A1" s="96"/>
      <c r="B1" s="96"/>
      <c r="C1" s="96"/>
      <c r="D1" s="96"/>
      <c r="E1" s="96"/>
      <c r="F1" s="96"/>
      <c r="G1" s="82" t="s">
        <v>110</v>
      </c>
      <c r="H1" s="96"/>
      <c r="I1" s="96"/>
      <c r="J1" s="96"/>
      <c r="K1" s="96"/>
      <c r="L1" s="96"/>
      <c r="M1" s="96"/>
      <c r="N1" s="96"/>
      <c r="O1" s="96"/>
      <c r="P1" s="96"/>
      <c r="Q1" s="96"/>
      <c r="R1" s="96"/>
      <c r="S1" s="96"/>
      <c r="T1" s="96"/>
    </row>
    <row r="2" spans="1:20" s="79" customFormat="1" ht="37.5" customHeight="1">
      <c r="A2" s="97" t="s">
        <v>111</v>
      </c>
      <c r="B2" s="97"/>
      <c r="C2" s="97"/>
      <c r="D2" s="97"/>
      <c r="E2" s="97"/>
      <c r="F2" s="97"/>
      <c r="G2" s="97"/>
      <c r="H2" s="96"/>
      <c r="I2" s="96"/>
      <c r="J2" s="96"/>
      <c r="K2" s="96"/>
      <c r="L2" s="96"/>
      <c r="M2" s="96"/>
      <c r="N2" s="96"/>
      <c r="O2" s="96"/>
      <c r="P2" s="96"/>
      <c r="Q2" s="96"/>
      <c r="R2" s="96"/>
      <c r="S2" s="96"/>
      <c r="T2" s="96"/>
    </row>
    <row r="3" spans="1:20" s="79" customFormat="1" ht="15">
      <c r="A3" s="96"/>
      <c r="B3" s="96"/>
      <c r="C3" s="96"/>
      <c r="D3" s="96"/>
      <c r="E3" s="96"/>
      <c r="F3" s="96"/>
      <c r="G3" s="82" t="s">
        <v>3</v>
      </c>
      <c r="H3" s="96"/>
      <c r="I3" s="96"/>
      <c r="J3" s="96"/>
      <c r="K3" s="96"/>
      <c r="L3" s="96"/>
      <c r="M3" s="96"/>
      <c r="N3" s="96"/>
      <c r="O3" s="96"/>
      <c r="P3" s="96"/>
      <c r="Q3" s="96"/>
      <c r="R3" s="96"/>
      <c r="S3" s="96"/>
      <c r="T3" s="96"/>
    </row>
    <row r="4" spans="1:20" s="79" customFormat="1" ht="18.75" customHeight="1">
      <c r="A4" s="85" t="s">
        <v>4</v>
      </c>
      <c r="B4" s="85"/>
      <c r="C4" s="85" t="s">
        <v>5</v>
      </c>
      <c r="D4" s="85"/>
      <c r="E4" s="85"/>
      <c r="F4" s="85"/>
      <c r="G4" s="85"/>
      <c r="H4" s="96"/>
      <c r="I4" s="96"/>
      <c r="J4" s="96"/>
      <c r="K4" s="96"/>
      <c r="L4" s="96"/>
      <c r="M4" s="96"/>
      <c r="N4" s="96"/>
      <c r="O4" s="96"/>
      <c r="P4" s="96"/>
      <c r="Q4" s="96"/>
      <c r="R4" s="96"/>
      <c r="S4" s="96"/>
      <c r="T4" s="96"/>
    </row>
    <row r="5" spans="1:20" s="79" customFormat="1" ht="18.75" customHeight="1">
      <c r="A5" s="85" t="s">
        <v>6</v>
      </c>
      <c r="B5" s="85" t="s">
        <v>112</v>
      </c>
      <c r="C5" s="85" t="s">
        <v>6</v>
      </c>
      <c r="D5" s="85" t="s">
        <v>112</v>
      </c>
      <c r="E5" s="85"/>
      <c r="F5" s="85"/>
      <c r="G5" s="85"/>
      <c r="H5" s="96"/>
      <c r="I5" s="96"/>
      <c r="J5" s="96"/>
      <c r="K5" s="96"/>
      <c r="L5" s="96"/>
      <c r="M5" s="96"/>
      <c r="N5" s="96"/>
      <c r="O5" s="96"/>
      <c r="P5" s="96"/>
      <c r="Q5" s="96"/>
      <c r="R5" s="96"/>
      <c r="S5" s="96"/>
      <c r="T5" s="96"/>
    </row>
    <row r="6" spans="1:20" s="79" customFormat="1" ht="37.5" customHeight="1">
      <c r="A6" s="85"/>
      <c r="B6" s="85"/>
      <c r="C6" s="85"/>
      <c r="D6" s="92" t="s">
        <v>113</v>
      </c>
      <c r="E6" s="92" t="s">
        <v>57</v>
      </c>
      <c r="F6" s="92" t="s">
        <v>58</v>
      </c>
      <c r="G6" s="92" t="s">
        <v>59</v>
      </c>
      <c r="H6" s="96"/>
      <c r="I6" s="96"/>
      <c r="J6" s="96"/>
      <c r="K6" s="96"/>
      <c r="L6" s="96"/>
      <c r="M6" s="96"/>
      <c r="N6" s="96"/>
      <c r="O6" s="96"/>
      <c r="P6" s="96"/>
      <c r="Q6" s="96"/>
      <c r="R6" s="96"/>
      <c r="S6" s="96"/>
      <c r="T6" s="96"/>
    </row>
    <row r="7" spans="1:20" s="79" customFormat="1" ht="30" customHeight="1">
      <c r="A7" s="114" t="s">
        <v>11</v>
      </c>
      <c r="B7" s="104">
        <v>787.543027</v>
      </c>
      <c r="C7" s="114" t="s">
        <v>12</v>
      </c>
      <c r="D7" s="104">
        <v>520.976567</v>
      </c>
      <c r="E7" s="104">
        <v>520.976567</v>
      </c>
      <c r="F7" s="104"/>
      <c r="G7" s="104"/>
      <c r="H7" s="96"/>
      <c r="I7" s="96"/>
      <c r="J7" s="96"/>
      <c r="K7" s="96"/>
      <c r="L7" s="96"/>
      <c r="M7" s="96"/>
      <c r="N7" s="96"/>
      <c r="O7" s="96"/>
      <c r="P7" s="96"/>
      <c r="Q7" s="96"/>
      <c r="R7" s="96"/>
      <c r="S7" s="96"/>
      <c r="T7" s="96"/>
    </row>
    <row r="8" spans="1:20" s="79" customFormat="1" ht="30" customHeight="1">
      <c r="A8" s="114" t="s">
        <v>13</v>
      </c>
      <c r="B8" s="104"/>
      <c r="C8" s="114" t="s">
        <v>14</v>
      </c>
      <c r="D8" s="104"/>
      <c r="E8" s="104"/>
      <c r="F8" s="104"/>
      <c r="G8" s="104"/>
      <c r="H8" s="96"/>
      <c r="I8" s="96"/>
      <c r="J8" s="96"/>
      <c r="K8" s="96"/>
      <c r="L8" s="96"/>
      <c r="M8" s="96"/>
      <c r="N8" s="96"/>
      <c r="O8" s="96"/>
      <c r="P8" s="96"/>
      <c r="Q8" s="96"/>
      <c r="R8" s="96"/>
      <c r="S8" s="96"/>
      <c r="T8" s="96"/>
    </row>
    <row r="9" spans="1:20" s="79" customFormat="1" ht="27.75" customHeight="1">
      <c r="A9" s="114" t="s">
        <v>15</v>
      </c>
      <c r="B9" s="104"/>
      <c r="C9" s="114" t="s">
        <v>16</v>
      </c>
      <c r="D9" s="104"/>
      <c r="E9" s="104"/>
      <c r="F9" s="104"/>
      <c r="G9" s="104"/>
      <c r="H9" s="96"/>
      <c r="I9" s="96"/>
      <c r="J9" s="96"/>
      <c r="K9" s="96"/>
      <c r="L9" s="96"/>
      <c r="M9" s="96"/>
      <c r="N9" s="96"/>
      <c r="O9" s="96"/>
      <c r="P9" s="96"/>
      <c r="Q9" s="96"/>
      <c r="R9" s="96"/>
      <c r="S9" s="96"/>
      <c r="T9" s="96"/>
    </row>
    <row r="10" spans="1:20" s="79" customFormat="1" ht="18.75" customHeight="1">
      <c r="A10" s="114"/>
      <c r="B10" s="104"/>
      <c r="C10" s="114" t="s">
        <v>18</v>
      </c>
      <c r="D10" s="104"/>
      <c r="E10" s="104"/>
      <c r="F10" s="104"/>
      <c r="G10" s="104"/>
      <c r="H10" s="96"/>
      <c r="I10" s="96"/>
      <c r="J10" s="96"/>
      <c r="K10" s="96"/>
      <c r="L10" s="96"/>
      <c r="M10" s="96"/>
      <c r="N10" s="96"/>
      <c r="O10" s="96"/>
      <c r="P10" s="96"/>
      <c r="Q10" s="96"/>
      <c r="R10" s="96"/>
      <c r="S10" s="96"/>
      <c r="T10" s="96"/>
    </row>
    <row r="11" spans="1:20" s="79" customFormat="1" ht="18.75" customHeight="1">
      <c r="A11" s="98"/>
      <c r="B11" s="104"/>
      <c r="C11" s="114" t="s">
        <v>20</v>
      </c>
      <c r="D11" s="104"/>
      <c r="E11" s="104"/>
      <c r="F11" s="104"/>
      <c r="G11" s="104"/>
      <c r="H11" s="96"/>
      <c r="I11" s="96"/>
      <c r="J11" s="96"/>
      <c r="K11" s="96"/>
      <c r="L11" s="96"/>
      <c r="M11" s="96"/>
      <c r="N11" s="96"/>
      <c r="O11" s="96"/>
      <c r="P11" s="96"/>
      <c r="Q11" s="96"/>
      <c r="R11" s="96"/>
      <c r="S11" s="96"/>
      <c r="T11" s="96"/>
    </row>
    <row r="12" spans="1:20" s="79" customFormat="1" ht="18.75" customHeight="1">
      <c r="A12" s="98"/>
      <c r="B12" s="104"/>
      <c r="C12" s="114" t="s">
        <v>21</v>
      </c>
      <c r="D12" s="104"/>
      <c r="E12" s="104"/>
      <c r="F12" s="104"/>
      <c r="G12" s="104"/>
      <c r="H12" s="96"/>
      <c r="I12" s="96"/>
      <c r="J12" s="96"/>
      <c r="K12" s="96"/>
      <c r="L12" s="96"/>
      <c r="M12" s="96"/>
      <c r="N12" s="96"/>
      <c r="O12" s="96"/>
      <c r="P12" s="96"/>
      <c r="Q12" s="96"/>
      <c r="R12" s="96"/>
      <c r="S12" s="96"/>
      <c r="T12" s="96"/>
    </row>
    <row r="13" spans="1:20" s="79" customFormat="1" ht="27" customHeight="1">
      <c r="A13" s="98"/>
      <c r="B13" s="104"/>
      <c r="C13" s="114" t="s">
        <v>22</v>
      </c>
      <c r="D13" s="104"/>
      <c r="E13" s="104"/>
      <c r="F13" s="104"/>
      <c r="G13" s="104"/>
      <c r="H13" s="96"/>
      <c r="I13" s="96"/>
      <c r="J13" s="96"/>
      <c r="K13" s="96"/>
      <c r="L13" s="96"/>
      <c r="M13" s="96"/>
      <c r="N13" s="96"/>
      <c r="O13" s="96"/>
      <c r="P13" s="96"/>
      <c r="Q13" s="96"/>
      <c r="R13" s="96"/>
      <c r="S13" s="96"/>
      <c r="T13" s="96"/>
    </row>
    <row r="14" spans="1:20" s="79" customFormat="1" ht="27" customHeight="1">
      <c r="A14" s="98"/>
      <c r="B14" s="104"/>
      <c r="C14" s="114" t="s">
        <v>23</v>
      </c>
      <c r="D14" s="104">
        <v>52.234416</v>
      </c>
      <c r="E14" s="104">
        <v>52.234416</v>
      </c>
      <c r="F14" s="104"/>
      <c r="G14" s="104"/>
      <c r="H14" s="96"/>
      <c r="I14" s="96"/>
      <c r="J14" s="96"/>
      <c r="K14" s="96"/>
      <c r="L14" s="96"/>
      <c r="M14" s="96"/>
      <c r="N14" s="96"/>
      <c r="O14" s="96"/>
      <c r="P14" s="96"/>
      <c r="Q14" s="96"/>
      <c r="R14" s="96"/>
      <c r="S14" s="96"/>
      <c r="T14" s="96"/>
    </row>
    <row r="15" spans="1:20" s="79" customFormat="1" ht="27" customHeight="1">
      <c r="A15" s="98"/>
      <c r="B15" s="104"/>
      <c r="C15" s="114" t="s">
        <v>24</v>
      </c>
      <c r="D15" s="104"/>
      <c r="E15" s="104"/>
      <c r="F15" s="104"/>
      <c r="G15" s="104"/>
      <c r="H15" s="96"/>
      <c r="I15" s="96"/>
      <c r="J15" s="96"/>
      <c r="K15" s="96"/>
      <c r="L15" s="96"/>
      <c r="M15" s="96"/>
      <c r="N15" s="96"/>
      <c r="O15" s="96"/>
      <c r="P15" s="96"/>
      <c r="Q15" s="96"/>
      <c r="R15" s="96"/>
      <c r="S15" s="96"/>
      <c r="T15" s="96"/>
    </row>
    <row r="16" spans="1:20" s="79" customFormat="1" ht="18.75" customHeight="1">
      <c r="A16" s="98"/>
      <c r="B16" s="104"/>
      <c r="C16" s="114" t="s">
        <v>25</v>
      </c>
      <c r="D16" s="104">
        <v>21.580232</v>
      </c>
      <c r="E16" s="104">
        <v>21.580232</v>
      </c>
      <c r="F16" s="104"/>
      <c r="G16" s="104"/>
      <c r="H16" s="96"/>
      <c r="I16" s="96"/>
      <c r="J16" s="96"/>
      <c r="K16" s="96"/>
      <c r="L16" s="96"/>
      <c r="M16" s="96"/>
      <c r="N16" s="96"/>
      <c r="O16" s="96"/>
      <c r="P16" s="96"/>
      <c r="Q16" s="96"/>
      <c r="R16" s="96"/>
      <c r="S16" s="96"/>
      <c r="T16" s="96"/>
    </row>
    <row r="17" spans="1:20" s="79" customFormat="1" ht="18.75" customHeight="1">
      <c r="A17" s="98"/>
      <c r="B17" s="104"/>
      <c r="C17" s="114" t="s">
        <v>26</v>
      </c>
      <c r="D17" s="104"/>
      <c r="E17" s="104"/>
      <c r="F17" s="104"/>
      <c r="G17" s="104"/>
      <c r="H17" s="96"/>
      <c r="I17" s="96"/>
      <c r="J17" s="96"/>
      <c r="K17" s="96"/>
      <c r="L17" s="96"/>
      <c r="M17" s="96"/>
      <c r="N17" s="96"/>
      <c r="O17" s="96"/>
      <c r="P17" s="96"/>
      <c r="Q17" s="96"/>
      <c r="R17" s="96"/>
      <c r="S17" s="96"/>
      <c r="T17" s="96"/>
    </row>
    <row r="18" spans="1:20" s="79" customFormat="1" ht="18.75" customHeight="1">
      <c r="A18" s="85"/>
      <c r="B18" s="104"/>
      <c r="C18" s="114" t="s">
        <v>27</v>
      </c>
      <c r="D18" s="104"/>
      <c r="E18" s="104"/>
      <c r="F18" s="104"/>
      <c r="G18" s="104"/>
      <c r="H18" s="96"/>
      <c r="I18" s="96"/>
      <c r="J18" s="96"/>
      <c r="K18" s="96"/>
      <c r="L18" s="96"/>
      <c r="M18" s="96"/>
      <c r="N18" s="96"/>
      <c r="O18" s="96"/>
      <c r="P18" s="96"/>
      <c r="Q18" s="96"/>
      <c r="R18" s="96"/>
      <c r="S18" s="96"/>
      <c r="T18" s="96"/>
    </row>
    <row r="19" spans="1:20" s="79" customFormat="1" ht="18.75" customHeight="1">
      <c r="A19" s="85"/>
      <c r="B19" s="104"/>
      <c r="C19" s="114" t="s">
        <v>28</v>
      </c>
      <c r="D19" s="104">
        <v>153.576</v>
      </c>
      <c r="E19" s="104">
        <v>153.576</v>
      </c>
      <c r="F19" s="104"/>
      <c r="G19" s="104"/>
      <c r="H19" s="96"/>
      <c r="I19" s="96"/>
      <c r="J19" s="96"/>
      <c r="K19" s="96"/>
      <c r="L19" s="96"/>
      <c r="M19" s="96"/>
      <c r="N19" s="96"/>
      <c r="O19" s="96"/>
      <c r="P19" s="96"/>
      <c r="Q19" s="96"/>
      <c r="R19" s="96"/>
      <c r="S19" s="96"/>
      <c r="T19" s="96"/>
    </row>
    <row r="20" spans="1:20" s="79" customFormat="1" ht="18.75" customHeight="1">
      <c r="A20" s="85"/>
      <c r="B20" s="104"/>
      <c r="C20" s="114" t="s">
        <v>29</v>
      </c>
      <c r="D20" s="104"/>
      <c r="E20" s="104"/>
      <c r="F20" s="104"/>
      <c r="G20" s="104"/>
      <c r="H20" s="96"/>
      <c r="I20" s="96"/>
      <c r="J20" s="96"/>
      <c r="K20" s="96"/>
      <c r="L20" s="96"/>
      <c r="M20" s="96"/>
      <c r="N20" s="96"/>
      <c r="O20" s="96"/>
      <c r="P20" s="96"/>
      <c r="Q20" s="96"/>
      <c r="R20" s="96"/>
      <c r="S20" s="96"/>
      <c r="T20" s="96"/>
    </row>
    <row r="21" spans="1:20" s="79" customFormat="1" ht="30" customHeight="1">
      <c r="A21" s="85"/>
      <c r="B21" s="104"/>
      <c r="C21" s="114" t="s">
        <v>30</v>
      </c>
      <c r="D21" s="104"/>
      <c r="E21" s="104"/>
      <c r="F21" s="104"/>
      <c r="G21" s="104"/>
      <c r="H21" s="96"/>
      <c r="I21" s="96"/>
      <c r="J21" s="96"/>
      <c r="K21" s="96"/>
      <c r="L21" s="96"/>
      <c r="M21" s="96"/>
      <c r="N21" s="96"/>
      <c r="O21" s="96"/>
      <c r="P21" s="96"/>
      <c r="Q21" s="96"/>
      <c r="R21" s="96"/>
      <c r="S21" s="96"/>
      <c r="T21" s="96"/>
    </row>
    <row r="22" spans="1:20" s="79" customFormat="1" ht="30" customHeight="1">
      <c r="A22" s="85"/>
      <c r="B22" s="104"/>
      <c r="C22" s="114" t="s">
        <v>31</v>
      </c>
      <c r="D22" s="104"/>
      <c r="E22" s="104"/>
      <c r="F22" s="104"/>
      <c r="G22" s="104"/>
      <c r="H22" s="96"/>
      <c r="I22" s="96"/>
      <c r="J22" s="96"/>
      <c r="K22" s="96"/>
      <c r="L22" s="96"/>
      <c r="M22" s="96"/>
      <c r="N22" s="96"/>
      <c r="O22" s="96"/>
      <c r="P22" s="96"/>
      <c r="Q22" s="96"/>
      <c r="R22" s="96"/>
      <c r="S22" s="96"/>
      <c r="T22" s="96"/>
    </row>
    <row r="23" spans="1:20" s="79" customFormat="1" ht="18.75" customHeight="1">
      <c r="A23" s="85"/>
      <c r="B23" s="104"/>
      <c r="C23" s="114" t="s">
        <v>32</v>
      </c>
      <c r="D23" s="104"/>
      <c r="E23" s="104"/>
      <c r="F23" s="104"/>
      <c r="G23" s="104"/>
      <c r="H23" s="96"/>
      <c r="I23" s="96"/>
      <c r="J23" s="96"/>
      <c r="K23" s="96"/>
      <c r="L23" s="96"/>
      <c r="M23" s="96"/>
      <c r="N23" s="96"/>
      <c r="O23" s="96"/>
      <c r="P23" s="96"/>
      <c r="Q23" s="96"/>
      <c r="R23" s="96"/>
      <c r="S23" s="96"/>
      <c r="T23" s="96"/>
    </row>
    <row r="24" spans="1:20" s="79" customFormat="1" ht="24" customHeight="1">
      <c r="A24" s="85"/>
      <c r="B24" s="104"/>
      <c r="C24" s="114" t="s">
        <v>33</v>
      </c>
      <c r="D24" s="104"/>
      <c r="E24" s="104"/>
      <c r="F24" s="104"/>
      <c r="G24" s="104"/>
      <c r="H24" s="96"/>
      <c r="I24" s="96"/>
      <c r="J24" s="96"/>
      <c r="K24" s="96"/>
      <c r="L24" s="96"/>
      <c r="M24" s="96"/>
      <c r="N24" s="96"/>
      <c r="O24" s="96"/>
      <c r="P24" s="96"/>
      <c r="Q24" s="96"/>
      <c r="R24" s="96"/>
      <c r="S24" s="96"/>
      <c r="T24" s="96"/>
    </row>
    <row r="25" spans="1:20" s="79" customFormat="1" ht="24" customHeight="1">
      <c r="A25" s="85"/>
      <c r="B25" s="104"/>
      <c r="C25" s="114" t="s">
        <v>34</v>
      </c>
      <c r="D25" s="104"/>
      <c r="E25" s="104"/>
      <c r="F25" s="104"/>
      <c r="G25" s="104"/>
      <c r="H25" s="96"/>
      <c r="I25" s="96"/>
      <c r="J25" s="96"/>
      <c r="K25" s="96"/>
      <c r="L25" s="96"/>
      <c r="M25" s="96"/>
      <c r="N25" s="96"/>
      <c r="O25" s="96"/>
      <c r="P25" s="96"/>
      <c r="Q25" s="96"/>
      <c r="R25" s="96"/>
      <c r="S25" s="96"/>
      <c r="T25" s="96"/>
    </row>
    <row r="26" spans="1:20" s="79" customFormat="1" ht="18.75" customHeight="1">
      <c r="A26" s="85"/>
      <c r="B26" s="104"/>
      <c r="C26" s="114" t="s">
        <v>35</v>
      </c>
      <c r="D26" s="104">
        <v>39.175812</v>
      </c>
      <c r="E26" s="104">
        <v>39.175812</v>
      </c>
      <c r="F26" s="104"/>
      <c r="G26" s="104"/>
      <c r="H26" s="96"/>
      <c r="I26" s="96"/>
      <c r="J26" s="96"/>
      <c r="K26" s="96"/>
      <c r="L26" s="96"/>
      <c r="M26" s="96"/>
      <c r="N26" s="96"/>
      <c r="O26" s="96"/>
      <c r="P26" s="96"/>
      <c r="Q26" s="96"/>
      <c r="R26" s="96"/>
      <c r="S26" s="96"/>
      <c r="T26" s="96"/>
    </row>
    <row r="27" spans="1:20" s="79" customFormat="1" ht="27" customHeight="1">
      <c r="A27" s="85"/>
      <c r="B27" s="104"/>
      <c r="C27" s="114" t="s">
        <v>36</v>
      </c>
      <c r="D27" s="104"/>
      <c r="E27" s="104"/>
      <c r="F27" s="104"/>
      <c r="G27" s="104"/>
      <c r="H27" s="96"/>
      <c r="I27" s="96"/>
      <c r="J27" s="96"/>
      <c r="K27" s="96"/>
      <c r="L27" s="96"/>
      <c r="M27" s="96"/>
      <c r="N27" s="96"/>
      <c r="O27" s="96"/>
      <c r="P27" s="96"/>
      <c r="Q27" s="96"/>
      <c r="R27" s="96"/>
      <c r="S27" s="96"/>
      <c r="T27" s="96"/>
    </row>
    <row r="28" spans="1:20" s="79" customFormat="1" ht="27" customHeight="1">
      <c r="A28" s="85"/>
      <c r="B28" s="104"/>
      <c r="C28" s="114" t="s">
        <v>37</v>
      </c>
      <c r="D28" s="104"/>
      <c r="E28" s="104"/>
      <c r="F28" s="104"/>
      <c r="G28" s="104"/>
      <c r="H28" s="96"/>
      <c r="I28" s="96"/>
      <c r="J28" s="96"/>
      <c r="K28" s="96"/>
      <c r="L28" s="96"/>
      <c r="M28" s="96"/>
      <c r="N28" s="96"/>
      <c r="O28" s="96"/>
      <c r="P28" s="96"/>
      <c r="Q28" s="96"/>
      <c r="R28" s="96"/>
      <c r="S28" s="96"/>
      <c r="T28" s="96"/>
    </row>
    <row r="29" spans="1:20" s="79" customFormat="1" ht="24" customHeight="1">
      <c r="A29" s="85"/>
      <c r="B29" s="104"/>
      <c r="C29" s="114" t="s">
        <v>38</v>
      </c>
      <c r="D29" s="104"/>
      <c r="E29" s="104"/>
      <c r="F29" s="104"/>
      <c r="G29" s="104"/>
      <c r="H29" s="96"/>
      <c r="I29" s="96"/>
      <c r="J29" s="96"/>
      <c r="K29" s="96"/>
      <c r="L29" s="96"/>
      <c r="M29" s="96"/>
      <c r="N29" s="96"/>
      <c r="O29" s="96"/>
      <c r="P29" s="96"/>
      <c r="Q29" s="96"/>
      <c r="R29" s="96"/>
      <c r="S29" s="96"/>
      <c r="T29" s="96"/>
    </row>
    <row r="30" spans="1:20" s="79" customFormat="1" ht="18.75" customHeight="1">
      <c r="A30" s="85"/>
      <c r="B30" s="104"/>
      <c r="C30" s="114" t="s">
        <v>39</v>
      </c>
      <c r="D30" s="104"/>
      <c r="E30" s="104"/>
      <c r="F30" s="104"/>
      <c r="G30" s="104"/>
      <c r="H30" s="96"/>
      <c r="I30" s="96"/>
      <c r="J30" s="96"/>
      <c r="K30" s="96"/>
      <c r="L30" s="96"/>
      <c r="M30" s="96"/>
      <c r="N30" s="96"/>
      <c r="O30" s="96"/>
      <c r="P30" s="96"/>
      <c r="Q30" s="96"/>
      <c r="R30" s="96"/>
      <c r="S30" s="96"/>
      <c r="T30" s="96"/>
    </row>
    <row r="31" spans="1:20" s="79" customFormat="1" ht="18.75" customHeight="1">
      <c r="A31" s="85"/>
      <c r="B31" s="104"/>
      <c r="C31" s="114" t="s">
        <v>40</v>
      </c>
      <c r="D31" s="104"/>
      <c r="E31" s="104"/>
      <c r="F31" s="104"/>
      <c r="G31" s="104"/>
      <c r="H31" s="96"/>
      <c r="I31" s="96"/>
      <c r="J31" s="96"/>
      <c r="K31" s="96"/>
      <c r="L31" s="96"/>
      <c r="M31" s="96"/>
      <c r="N31" s="96"/>
      <c r="O31" s="96"/>
      <c r="P31" s="96"/>
      <c r="Q31" s="96"/>
      <c r="R31" s="96"/>
      <c r="S31" s="96"/>
      <c r="T31" s="96"/>
    </row>
    <row r="32" spans="1:20" s="79" customFormat="1" ht="18.75" customHeight="1">
      <c r="A32" s="85"/>
      <c r="B32" s="104"/>
      <c r="C32" s="114" t="s">
        <v>41</v>
      </c>
      <c r="D32" s="104"/>
      <c r="E32" s="104"/>
      <c r="F32" s="104"/>
      <c r="G32" s="104"/>
      <c r="H32" s="96"/>
      <c r="I32" s="96"/>
      <c r="J32" s="96"/>
      <c r="K32" s="96"/>
      <c r="L32" s="96"/>
      <c r="M32" s="96"/>
      <c r="N32" s="96"/>
      <c r="O32" s="96"/>
      <c r="P32" s="96"/>
      <c r="Q32" s="96"/>
      <c r="R32" s="96"/>
      <c r="S32" s="96"/>
      <c r="T32" s="96"/>
    </row>
    <row r="33" spans="1:20" s="79" customFormat="1" ht="18.75" customHeight="1">
      <c r="A33" s="85"/>
      <c r="B33" s="104"/>
      <c r="C33" s="114" t="s">
        <v>42</v>
      </c>
      <c r="D33" s="104"/>
      <c r="E33" s="104"/>
      <c r="F33" s="104"/>
      <c r="G33" s="104"/>
      <c r="H33" s="96"/>
      <c r="I33" s="96"/>
      <c r="J33" s="96"/>
      <c r="K33" s="96"/>
      <c r="L33" s="96"/>
      <c r="M33" s="96"/>
      <c r="N33" s="96"/>
      <c r="O33" s="96"/>
      <c r="P33" s="96"/>
      <c r="Q33" s="96"/>
      <c r="R33" s="96"/>
      <c r="S33" s="96"/>
      <c r="T33" s="96"/>
    </row>
    <row r="34" spans="1:20" s="79" customFormat="1" ht="18.75" customHeight="1">
      <c r="A34" s="85"/>
      <c r="B34" s="104"/>
      <c r="C34" s="114" t="s">
        <v>43</v>
      </c>
      <c r="D34" s="104"/>
      <c r="E34" s="104"/>
      <c r="F34" s="104"/>
      <c r="G34" s="104"/>
      <c r="H34" s="96"/>
      <c r="I34" s="96"/>
      <c r="J34" s="96"/>
      <c r="K34" s="96"/>
      <c r="L34" s="96"/>
      <c r="M34" s="96"/>
      <c r="N34" s="96"/>
      <c r="O34" s="96"/>
      <c r="P34" s="96"/>
      <c r="Q34" s="96"/>
      <c r="R34" s="96"/>
      <c r="S34" s="96"/>
      <c r="T34" s="96"/>
    </row>
    <row r="35" spans="1:20" s="79" customFormat="1" ht="24.75" customHeight="1">
      <c r="A35" s="85"/>
      <c r="B35" s="104"/>
      <c r="C35" s="114" t="s">
        <v>44</v>
      </c>
      <c r="D35" s="104"/>
      <c r="E35" s="104"/>
      <c r="F35" s="104"/>
      <c r="G35" s="104"/>
      <c r="H35" s="96"/>
      <c r="I35" s="96"/>
      <c r="J35" s="96"/>
      <c r="K35" s="96"/>
      <c r="L35" s="96"/>
      <c r="M35" s="96"/>
      <c r="N35" s="96"/>
      <c r="O35" s="96"/>
      <c r="P35" s="96"/>
      <c r="Q35" s="96"/>
      <c r="R35" s="96"/>
      <c r="S35" s="96"/>
      <c r="T35" s="96"/>
    </row>
    <row r="36" spans="1:20" s="79" customFormat="1" ht="24.75" customHeight="1">
      <c r="A36" s="85"/>
      <c r="B36" s="104"/>
      <c r="C36" s="114" t="s">
        <v>45</v>
      </c>
      <c r="D36" s="104"/>
      <c r="E36" s="104"/>
      <c r="F36" s="104"/>
      <c r="G36" s="104"/>
      <c r="H36" s="96"/>
      <c r="I36" s="96"/>
      <c r="J36" s="96"/>
      <c r="K36" s="96"/>
      <c r="L36" s="96"/>
      <c r="M36" s="96"/>
      <c r="N36" s="96"/>
      <c r="O36" s="96"/>
      <c r="P36" s="96"/>
      <c r="Q36" s="96"/>
      <c r="R36" s="96"/>
      <c r="S36" s="96"/>
      <c r="T36" s="96"/>
    </row>
    <row r="37" spans="1:20" s="79" customFormat="1" ht="17.25" customHeight="1">
      <c r="A37" s="85"/>
      <c r="B37" s="104"/>
      <c r="C37" s="98"/>
      <c r="D37" s="104"/>
      <c r="E37" s="104"/>
      <c r="F37" s="104"/>
      <c r="G37" s="104"/>
      <c r="H37" s="96"/>
      <c r="I37" s="96"/>
      <c r="J37" s="96"/>
      <c r="K37" s="96"/>
      <c r="L37" s="96"/>
      <c r="M37" s="96"/>
      <c r="N37" s="96"/>
      <c r="O37" s="96"/>
      <c r="P37" s="96"/>
      <c r="Q37" s="96"/>
      <c r="R37" s="96"/>
      <c r="S37" s="96"/>
      <c r="T37" s="96"/>
    </row>
    <row r="38" spans="1:20" s="79" customFormat="1" ht="17.25" customHeight="1">
      <c r="A38" s="85" t="s">
        <v>46</v>
      </c>
      <c r="B38" s="104">
        <v>787.543027</v>
      </c>
      <c r="C38" s="98" t="s">
        <v>47</v>
      </c>
      <c r="D38" s="118">
        <f>SUM(D7:D36)</f>
        <v>787.543027</v>
      </c>
      <c r="E38" s="118">
        <f>SUM(E7:E36)</f>
        <v>787.543027</v>
      </c>
      <c r="F38" s="118"/>
      <c r="G38" s="118"/>
      <c r="H38" s="96"/>
      <c r="I38" s="96"/>
      <c r="J38" s="96"/>
      <c r="K38" s="96"/>
      <c r="L38" s="96"/>
      <c r="M38" s="96"/>
      <c r="N38" s="96"/>
      <c r="O38" s="96"/>
      <c r="P38" s="96"/>
      <c r="Q38" s="96"/>
      <c r="R38" s="96"/>
      <c r="S38" s="96"/>
      <c r="T38" s="96"/>
    </row>
    <row r="39" spans="1:20" s="79" customFormat="1" ht="17.25" customHeight="1">
      <c r="A39" s="98" t="s">
        <v>114</v>
      </c>
      <c r="B39" s="99"/>
      <c r="C39" s="86" t="s">
        <v>49</v>
      </c>
      <c r="D39" s="119"/>
      <c r="E39" s="119"/>
      <c r="F39" s="119"/>
      <c r="G39" s="119"/>
      <c r="H39" s="96"/>
      <c r="I39" s="96"/>
      <c r="J39" s="96"/>
      <c r="K39" s="96"/>
      <c r="L39" s="96"/>
      <c r="M39" s="96"/>
      <c r="N39" s="96"/>
      <c r="O39" s="96"/>
      <c r="P39" s="96"/>
      <c r="Q39" s="96"/>
      <c r="R39" s="96"/>
      <c r="S39" s="96"/>
      <c r="T39" s="96"/>
    </row>
    <row r="40" spans="1:20" s="79" customFormat="1" ht="29.25" customHeight="1">
      <c r="A40" s="114" t="s">
        <v>11</v>
      </c>
      <c r="B40" s="99"/>
      <c r="C40" s="86"/>
      <c r="D40" s="99"/>
      <c r="E40" s="99"/>
      <c r="F40" s="99"/>
      <c r="G40" s="99"/>
      <c r="H40" s="96"/>
      <c r="I40" s="96"/>
      <c r="J40" s="96"/>
      <c r="K40" s="96"/>
      <c r="L40" s="96"/>
      <c r="M40" s="96"/>
      <c r="N40" s="96"/>
      <c r="O40" s="96"/>
      <c r="P40" s="96"/>
      <c r="Q40" s="96"/>
      <c r="R40" s="96"/>
      <c r="S40" s="96"/>
      <c r="T40" s="96"/>
    </row>
    <row r="41" spans="1:20" s="79" customFormat="1" ht="29.25" customHeight="1">
      <c r="A41" s="114" t="s">
        <v>13</v>
      </c>
      <c r="B41" s="99"/>
      <c r="C41" s="86"/>
      <c r="D41" s="99"/>
      <c r="E41" s="99"/>
      <c r="F41" s="99"/>
      <c r="G41" s="99"/>
      <c r="H41" s="96"/>
      <c r="I41" s="96"/>
      <c r="J41" s="96"/>
      <c r="K41" s="96"/>
      <c r="L41" s="96"/>
      <c r="M41" s="96"/>
      <c r="N41" s="96"/>
      <c r="O41" s="96"/>
      <c r="P41" s="96"/>
      <c r="Q41" s="96"/>
      <c r="R41" s="96"/>
      <c r="S41" s="96"/>
      <c r="T41" s="96"/>
    </row>
    <row r="42" spans="1:20" s="79" customFormat="1" ht="29.25" customHeight="1">
      <c r="A42" s="114" t="s">
        <v>15</v>
      </c>
      <c r="B42" s="99"/>
      <c r="C42" s="86"/>
      <c r="D42" s="99"/>
      <c r="E42" s="99"/>
      <c r="F42" s="99"/>
      <c r="G42" s="99"/>
      <c r="H42" s="96"/>
      <c r="I42" s="96"/>
      <c r="J42" s="96"/>
      <c r="K42" s="96"/>
      <c r="L42" s="96"/>
      <c r="M42" s="96"/>
      <c r="N42" s="96"/>
      <c r="O42" s="96"/>
      <c r="P42" s="96"/>
      <c r="Q42" s="96"/>
      <c r="R42" s="96"/>
      <c r="S42" s="96"/>
      <c r="T42" s="96"/>
    </row>
    <row r="43" spans="1:20" s="79" customFormat="1" ht="29.25" customHeight="1">
      <c r="A43" s="98"/>
      <c r="B43" s="99"/>
      <c r="C43" s="86"/>
      <c r="D43" s="99"/>
      <c r="E43" s="99"/>
      <c r="F43" s="99"/>
      <c r="G43" s="99"/>
      <c r="H43" s="96"/>
      <c r="I43" s="96"/>
      <c r="J43" s="96"/>
      <c r="K43" s="96"/>
      <c r="L43" s="96"/>
      <c r="M43" s="96"/>
      <c r="N43" s="96"/>
      <c r="O43" s="96"/>
      <c r="P43" s="96"/>
      <c r="Q43" s="96"/>
      <c r="R43" s="96"/>
      <c r="S43" s="96"/>
      <c r="T43" s="96"/>
    </row>
    <row r="44" spans="1:20" s="79" customFormat="1" ht="19.5" customHeight="1">
      <c r="A44" s="98" t="s">
        <v>50</v>
      </c>
      <c r="B44" s="99">
        <f>SUM(B38:B39)</f>
        <v>787.543027</v>
      </c>
      <c r="C44" s="86" t="s">
        <v>51</v>
      </c>
      <c r="D44" s="99">
        <f>SUM(D38:D39)</f>
        <v>787.543027</v>
      </c>
      <c r="E44" s="99">
        <f>SUM(E38:E39)</f>
        <v>787.543027</v>
      </c>
      <c r="F44" s="99"/>
      <c r="G44" s="99"/>
      <c r="H44" s="96"/>
      <c r="I44" s="96"/>
      <c r="J44" s="96"/>
      <c r="K44" s="96"/>
      <c r="L44" s="96"/>
      <c r="M44" s="96"/>
      <c r="N44" s="96"/>
      <c r="O44" s="96"/>
      <c r="P44" s="96"/>
      <c r="Q44" s="96"/>
      <c r="R44" s="96"/>
      <c r="S44" s="96"/>
      <c r="T44" s="96"/>
    </row>
    <row r="45" spans="1:20" s="79" customFormat="1" ht="18.75" customHeight="1">
      <c r="A45" s="96"/>
      <c r="B45" s="96"/>
      <c r="D45" s="96"/>
      <c r="E45" s="96"/>
      <c r="F45" s="96"/>
      <c r="G45" s="96"/>
      <c r="H45" s="96"/>
      <c r="I45" s="96"/>
      <c r="J45" s="96"/>
      <c r="K45" s="96"/>
      <c r="L45" s="96"/>
      <c r="M45" s="96"/>
      <c r="N45" s="96"/>
      <c r="O45" s="96"/>
      <c r="P45" s="96"/>
      <c r="Q45" s="96"/>
      <c r="R45" s="96"/>
      <c r="S45" s="96"/>
      <c r="T45" s="96"/>
    </row>
    <row r="46" spans="1:20" s="79" customFormat="1" ht="18.75" customHeight="1">
      <c r="A46" s="96"/>
      <c r="B46" s="96"/>
      <c r="D46" s="96"/>
      <c r="E46" s="96"/>
      <c r="F46" s="96"/>
      <c r="G46" s="96"/>
      <c r="H46" s="96"/>
      <c r="I46" s="96"/>
      <c r="J46" s="96"/>
      <c r="K46" s="96"/>
      <c r="L46" s="96"/>
      <c r="M46" s="96"/>
      <c r="N46" s="96"/>
      <c r="O46" s="96"/>
      <c r="P46" s="96"/>
      <c r="Q46" s="96"/>
      <c r="R46" s="96"/>
      <c r="S46" s="96"/>
      <c r="T46" s="96"/>
    </row>
  </sheetData>
  <sheetProtection formatCells="0" formatColumns="0" formatRows="0" insertColumns="0" insertRows="0" insertHyperlinks="0" deleteColumns="0" deleteRows="0" sort="0" autoFilter="0" pivotTables="0"/>
  <mergeCells count="10">
    <mergeCell ref="A2:G2"/>
    <mergeCell ref="A4:B4"/>
    <mergeCell ref="C4:G4"/>
    <mergeCell ref="D5:G5"/>
    <mergeCell ref="A5:A6"/>
    <mergeCell ref="B5:B6"/>
    <mergeCell ref="C5:C6"/>
  </mergeCells>
  <printOptions horizontalCentered="1"/>
  <pageMargins left="0" right="0" top="0" bottom="0" header="0" footer="0"/>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F26"/>
  <sheetViews>
    <sheetView showGridLines="0" workbookViewId="0" topLeftCell="A1">
      <selection activeCell="E23" sqref="E23"/>
    </sheetView>
  </sheetViews>
  <sheetFormatPr defaultColWidth="9.140625" defaultRowHeight="12.75" customHeight="1"/>
  <cols>
    <col min="1" max="1" width="12.8515625" style="79" customWidth="1"/>
    <col min="2" max="2" width="32.8515625" style="89" customWidth="1"/>
    <col min="3" max="5" width="14.28125" style="79" customWidth="1"/>
    <col min="6" max="7" width="9.140625" style="79" customWidth="1"/>
  </cols>
  <sheetData>
    <row r="1" spans="1:6" s="79" customFormat="1" ht="15">
      <c r="A1" s="96"/>
      <c r="B1" s="102"/>
      <c r="C1" s="96"/>
      <c r="D1" s="96"/>
      <c r="E1" s="82" t="s">
        <v>115</v>
      </c>
      <c r="F1" s="96"/>
    </row>
    <row r="2" spans="1:6" s="79" customFormat="1" ht="37.5" customHeight="1">
      <c r="A2" s="97" t="s">
        <v>116</v>
      </c>
      <c r="B2" s="115"/>
      <c r="C2" s="97"/>
      <c r="D2" s="97"/>
      <c r="E2" s="97"/>
      <c r="F2" s="96"/>
    </row>
    <row r="3" spans="1:6" s="79" customFormat="1" ht="18.75" customHeight="1">
      <c r="A3" s="96"/>
      <c r="B3" s="102"/>
      <c r="C3" s="96"/>
      <c r="D3" s="96"/>
      <c r="E3" s="82" t="s">
        <v>3</v>
      </c>
      <c r="F3" s="96"/>
    </row>
    <row r="4" spans="1:6" s="79" customFormat="1" ht="18.75" customHeight="1">
      <c r="A4" s="85" t="s">
        <v>6</v>
      </c>
      <c r="B4" s="92"/>
      <c r="C4" s="85" t="s">
        <v>105</v>
      </c>
      <c r="D4" s="85"/>
      <c r="E4" s="85"/>
      <c r="F4" s="96"/>
    </row>
    <row r="5" spans="1:6" s="79" customFormat="1" ht="18.75" customHeight="1">
      <c r="A5" s="85" t="s">
        <v>106</v>
      </c>
      <c r="B5" s="92" t="s">
        <v>107</v>
      </c>
      <c r="C5" s="85" t="s">
        <v>62</v>
      </c>
      <c r="D5" s="85" t="s">
        <v>108</v>
      </c>
      <c r="E5" s="85" t="s">
        <v>109</v>
      </c>
      <c r="F5" s="96"/>
    </row>
    <row r="6" spans="1:6" s="79" customFormat="1" ht="18.75" customHeight="1">
      <c r="A6" s="116"/>
      <c r="B6" s="111" t="s">
        <v>62</v>
      </c>
      <c r="C6" s="117">
        <v>787.543027</v>
      </c>
      <c r="D6" s="117">
        <v>610.228127</v>
      </c>
      <c r="E6" s="117">
        <v>177.3149</v>
      </c>
      <c r="F6" s="96"/>
    </row>
    <row r="7" spans="1:6" s="79" customFormat="1" ht="18.75" customHeight="1">
      <c r="A7" s="116" t="s">
        <v>63</v>
      </c>
      <c r="B7" s="111" t="s">
        <v>64</v>
      </c>
      <c r="C7" s="117">
        <v>520.976567</v>
      </c>
      <c r="D7" s="117">
        <v>497.237667</v>
      </c>
      <c r="E7" s="117">
        <v>23.7389</v>
      </c>
      <c r="F7" s="96"/>
    </row>
    <row r="8" spans="1:6" s="79" customFormat="1" ht="27" customHeight="1">
      <c r="A8" s="116" t="s">
        <v>65</v>
      </c>
      <c r="B8" s="111" t="s">
        <v>66</v>
      </c>
      <c r="C8" s="117">
        <v>516.976567</v>
      </c>
      <c r="D8" s="117">
        <v>497.237667</v>
      </c>
      <c r="E8" s="117">
        <v>19.7389</v>
      </c>
      <c r="F8" s="96"/>
    </row>
    <row r="9" spans="1:6" s="79" customFormat="1" ht="18.75" customHeight="1">
      <c r="A9" s="98" t="s">
        <v>67</v>
      </c>
      <c r="B9" s="114" t="s">
        <v>68</v>
      </c>
      <c r="C9" s="104">
        <v>294.648677</v>
      </c>
      <c r="D9" s="104">
        <v>294.039077</v>
      </c>
      <c r="E9" s="104">
        <v>0.6096</v>
      </c>
      <c r="F9" s="96"/>
    </row>
    <row r="10" spans="1:5" s="79" customFormat="1" ht="15">
      <c r="A10" s="98" t="s">
        <v>69</v>
      </c>
      <c r="B10" s="114" t="s">
        <v>70</v>
      </c>
      <c r="C10" s="104">
        <v>19.1293</v>
      </c>
      <c r="D10" s="104"/>
      <c r="E10" s="104">
        <v>19.1293</v>
      </c>
    </row>
    <row r="11" spans="1:5" s="79" customFormat="1" ht="15">
      <c r="A11" s="98" t="s">
        <v>71</v>
      </c>
      <c r="B11" s="114" t="s">
        <v>72</v>
      </c>
      <c r="C11" s="104">
        <v>203.19859</v>
      </c>
      <c r="D11" s="104">
        <v>203.19859</v>
      </c>
      <c r="E11" s="104"/>
    </row>
    <row r="12" spans="1:5" s="79" customFormat="1" ht="15">
      <c r="A12" s="116" t="s">
        <v>73</v>
      </c>
      <c r="B12" s="111" t="s">
        <v>74</v>
      </c>
      <c r="C12" s="117">
        <v>4</v>
      </c>
      <c r="D12" s="117"/>
      <c r="E12" s="117">
        <v>4</v>
      </c>
    </row>
    <row r="13" spans="1:5" s="79" customFormat="1" ht="15">
      <c r="A13" s="98" t="s">
        <v>75</v>
      </c>
      <c r="B13" s="114" t="s">
        <v>76</v>
      </c>
      <c r="C13" s="104">
        <v>4</v>
      </c>
      <c r="D13" s="104"/>
      <c r="E13" s="104">
        <v>4</v>
      </c>
    </row>
    <row r="14" spans="1:5" s="79" customFormat="1" ht="15">
      <c r="A14" s="116" t="s">
        <v>77</v>
      </c>
      <c r="B14" s="111" t="s">
        <v>78</v>
      </c>
      <c r="C14" s="117">
        <v>52.234416</v>
      </c>
      <c r="D14" s="117">
        <v>52.234416</v>
      </c>
      <c r="E14" s="117"/>
    </row>
    <row r="15" spans="1:5" s="79" customFormat="1" ht="15">
      <c r="A15" s="116" t="s">
        <v>79</v>
      </c>
      <c r="B15" s="111" t="s">
        <v>80</v>
      </c>
      <c r="C15" s="117">
        <v>52.234416</v>
      </c>
      <c r="D15" s="117">
        <v>52.234416</v>
      </c>
      <c r="E15" s="117"/>
    </row>
    <row r="16" spans="1:5" s="79" customFormat="1" ht="27.75" customHeight="1">
      <c r="A16" s="98" t="s">
        <v>81</v>
      </c>
      <c r="B16" s="114" t="s">
        <v>82</v>
      </c>
      <c r="C16" s="104">
        <v>52.234416</v>
      </c>
      <c r="D16" s="104">
        <v>52.234416</v>
      </c>
      <c r="E16" s="104"/>
    </row>
    <row r="17" spans="1:5" s="79" customFormat="1" ht="15">
      <c r="A17" s="116" t="s">
        <v>83</v>
      </c>
      <c r="B17" s="111" t="s">
        <v>84</v>
      </c>
      <c r="C17" s="117">
        <v>21.580232</v>
      </c>
      <c r="D17" s="117">
        <v>21.580232</v>
      </c>
      <c r="E17" s="117"/>
    </row>
    <row r="18" spans="1:5" s="79" customFormat="1" ht="15">
      <c r="A18" s="116" t="s">
        <v>85</v>
      </c>
      <c r="B18" s="111" t="s">
        <v>86</v>
      </c>
      <c r="C18" s="117">
        <v>21.580232</v>
      </c>
      <c r="D18" s="117">
        <v>21.580232</v>
      </c>
      <c r="E18" s="117"/>
    </row>
    <row r="19" spans="1:5" s="79" customFormat="1" ht="15">
      <c r="A19" s="98" t="s">
        <v>87</v>
      </c>
      <c r="B19" s="114" t="s">
        <v>88</v>
      </c>
      <c r="C19" s="104">
        <v>11.723946</v>
      </c>
      <c r="D19" s="104">
        <v>11.723946</v>
      </c>
      <c r="E19" s="104"/>
    </row>
    <row r="20" spans="1:5" s="79" customFormat="1" ht="15">
      <c r="A20" s="98" t="s">
        <v>89</v>
      </c>
      <c r="B20" s="114" t="s">
        <v>90</v>
      </c>
      <c r="C20" s="104">
        <v>9.856286</v>
      </c>
      <c r="D20" s="104">
        <v>9.856286</v>
      </c>
      <c r="E20" s="104"/>
    </row>
    <row r="21" spans="1:5" s="79" customFormat="1" ht="15">
      <c r="A21" s="116" t="s">
        <v>91</v>
      </c>
      <c r="B21" s="111" t="s">
        <v>92</v>
      </c>
      <c r="C21" s="117">
        <v>153.576</v>
      </c>
      <c r="D21" s="117"/>
      <c r="E21" s="117">
        <v>153.576</v>
      </c>
    </row>
    <row r="22" spans="1:5" s="79" customFormat="1" ht="15">
      <c r="A22" s="116" t="s">
        <v>93</v>
      </c>
      <c r="B22" s="111" t="s">
        <v>94</v>
      </c>
      <c r="C22" s="117">
        <v>153.576</v>
      </c>
      <c r="D22" s="117"/>
      <c r="E22" s="117">
        <v>153.576</v>
      </c>
    </row>
    <row r="23" spans="1:5" s="79" customFormat="1" ht="24">
      <c r="A23" s="98" t="s">
        <v>95</v>
      </c>
      <c r="B23" s="114" t="s">
        <v>96</v>
      </c>
      <c r="C23" s="104">
        <v>153.576</v>
      </c>
      <c r="D23" s="104"/>
      <c r="E23" s="104">
        <v>153.576</v>
      </c>
    </row>
    <row r="24" spans="1:5" s="79" customFormat="1" ht="15">
      <c r="A24" s="116" t="s">
        <v>97</v>
      </c>
      <c r="B24" s="111" t="s">
        <v>98</v>
      </c>
      <c r="C24" s="117">
        <v>39.175812</v>
      </c>
      <c r="D24" s="117">
        <v>39.175812</v>
      </c>
      <c r="E24" s="117"/>
    </row>
    <row r="25" spans="1:5" s="79" customFormat="1" ht="15">
      <c r="A25" s="116" t="s">
        <v>99</v>
      </c>
      <c r="B25" s="111" t="s">
        <v>100</v>
      </c>
      <c r="C25" s="117">
        <v>39.175812</v>
      </c>
      <c r="D25" s="117">
        <v>39.175812</v>
      </c>
      <c r="E25" s="117"/>
    </row>
    <row r="26" spans="1:5" s="79" customFormat="1" ht="15">
      <c r="A26" s="98" t="s">
        <v>101</v>
      </c>
      <c r="B26" s="114" t="s">
        <v>102</v>
      </c>
      <c r="C26" s="104">
        <v>39.175812</v>
      </c>
      <c r="D26" s="104">
        <v>39.175812</v>
      </c>
      <c r="E26" s="104"/>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 right="0" top="0" bottom="0" header="0" footer="0"/>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I39"/>
  <sheetViews>
    <sheetView showGridLines="0" workbookViewId="0" topLeftCell="A1">
      <selection activeCell="B8" sqref="B8"/>
    </sheetView>
  </sheetViews>
  <sheetFormatPr defaultColWidth="9.140625" defaultRowHeight="12.75" customHeight="1"/>
  <cols>
    <col min="1" max="1" width="27.8515625" style="79" customWidth="1"/>
    <col min="2" max="2" width="24.421875" style="79" customWidth="1"/>
    <col min="3" max="3" width="23.57421875" style="79" customWidth="1"/>
    <col min="4" max="4" width="28.8515625" style="79" customWidth="1"/>
    <col min="5" max="5" width="26.421875" style="79" customWidth="1"/>
    <col min="6" max="6" width="13.421875" style="79" customWidth="1"/>
    <col min="7" max="10" width="9.140625" style="79" customWidth="1"/>
  </cols>
  <sheetData>
    <row r="1" spans="1:9" s="79" customFormat="1" ht="15">
      <c r="A1" s="96"/>
      <c r="B1" s="96"/>
      <c r="C1" s="96"/>
      <c r="D1" s="96"/>
      <c r="E1" s="96"/>
      <c r="F1" s="82" t="s">
        <v>117</v>
      </c>
      <c r="G1" s="96"/>
      <c r="H1" s="96"/>
      <c r="I1" s="96"/>
    </row>
    <row r="2" spans="1:9" s="79" customFormat="1" ht="37.5" customHeight="1">
      <c r="A2" s="97" t="s">
        <v>118</v>
      </c>
      <c r="B2" s="97"/>
      <c r="C2" s="97"/>
      <c r="D2" s="97"/>
      <c r="E2" s="97"/>
      <c r="F2" s="97"/>
      <c r="G2" s="96"/>
      <c r="H2" s="96"/>
      <c r="I2" s="96"/>
    </row>
    <row r="3" spans="1:9" s="79" customFormat="1" ht="15">
      <c r="A3" s="96"/>
      <c r="B3" s="96"/>
      <c r="C3" s="96"/>
      <c r="D3" s="96"/>
      <c r="E3" s="96"/>
      <c r="F3" s="82" t="s">
        <v>3</v>
      </c>
      <c r="G3" s="96"/>
      <c r="H3" s="96"/>
      <c r="I3" s="96"/>
    </row>
    <row r="4" spans="1:9" s="79" customFormat="1" ht="23.25" customHeight="1">
      <c r="A4" s="109" t="s">
        <v>119</v>
      </c>
      <c r="B4" s="109" t="s">
        <v>120</v>
      </c>
      <c r="C4" s="105" t="s">
        <v>105</v>
      </c>
      <c r="D4" s="105"/>
      <c r="E4" s="105"/>
      <c r="F4" s="110"/>
      <c r="G4" s="96"/>
      <c r="H4" s="96"/>
      <c r="I4" s="96"/>
    </row>
    <row r="5" spans="1:9" s="79" customFormat="1" ht="15" customHeight="1">
      <c r="A5" s="109"/>
      <c r="B5" s="109"/>
      <c r="C5" s="105" t="s">
        <v>62</v>
      </c>
      <c r="D5" s="105" t="s">
        <v>121</v>
      </c>
      <c r="E5" s="105" t="s">
        <v>122</v>
      </c>
      <c r="F5" s="105" t="s">
        <v>123</v>
      </c>
      <c r="G5" s="87"/>
      <c r="H5" s="87"/>
      <c r="I5" s="87"/>
    </row>
    <row r="6" spans="1:9" s="79" customFormat="1" ht="16.5" customHeight="1">
      <c r="A6" s="111" t="s">
        <v>62</v>
      </c>
      <c r="B6" s="111"/>
      <c r="C6" s="112">
        <v>610.228127</v>
      </c>
      <c r="D6" s="112">
        <v>516.658127</v>
      </c>
      <c r="E6" s="112">
        <v>93.57</v>
      </c>
      <c r="F6" s="113"/>
      <c r="G6" s="96"/>
      <c r="H6" s="96"/>
      <c r="I6" s="96"/>
    </row>
    <row r="7" spans="1:9" s="79" customFormat="1" ht="18.75" customHeight="1">
      <c r="A7" s="111" t="s">
        <v>124</v>
      </c>
      <c r="B7" s="111"/>
      <c r="C7" s="112">
        <v>516.658127</v>
      </c>
      <c r="D7" s="112">
        <v>516.658127</v>
      </c>
      <c r="E7" s="112"/>
      <c r="F7" s="113"/>
      <c r="G7" s="96"/>
      <c r="H7" s="96"/>
      <c r="I7" s="96"/>
    </row>
    <row r="8" spans="1:9" s="79" customFormat="1" ht="18.75" customHeight="1">
      <c r="A8" s="114" t="s">
        <v>125</v>
      </c>
      <c r="B8" s="114" t="s">
        <v>126</v>
      </c>
      <c r="C8" s="99">
        <v>103.3509</v>
      </c>
      <c r="D8" s="99">
        <v>103.3509</v>
      </c>
      <c r="E8" s="99"/>
      <c r="F8" s="85"/>
      <c r="G8" s="96"/>
      <c r="H8" s="96"/>
      <c r="I8" s="96"/>
    </row>
    <row r="9" spans="1:9" s="79" customFormat="1" ht="18.75" customHeight="1">
      <c r="A9" s="114" t="s">
        <v>125</v>
      </c>
      <c r="B9" s="114" t="s">
        <v>124</v>
      </c>
      <c r="C9" s="99">
        <v>84.5723</v>
      </c>
      <c r="D9" s="99">
        <v>84.5723</v>
      </c>
      <c r="E9" s="99"/>
      <c r="F9" s="85"/>
      <c r="G9" s="96"/>
      <c r="H9" s="96"/>
      <c r="I9" s="96"/>
    </row>
    <row r="10" spans="1:9" s="79" customFormat="1" ht="18.75" customHeight="1">
      <c r="A10" s="114" t="s">
        <v>127</v>
      </c>
      <c r="B10" s="114" t="s">
        <v>126</v>
      </c>
      <c r="C10" s="99">
        <v>99.1176</v>
      </c>
      <c r="D10" s="99">
        <v>99.1176</v>
      </c>
      <c r="E10" s="99"/>
      <c r="F10" s="85"/>
      <c r="G10" s="96"/>
      <c r="H10" s="96"/>
      <c r="I10" s="96"/>
    </row>
    <row r="11" spans="1:9" s="79" customFormat="1" ht="18.75" customHeight="1">
      <c r="A11" s="114" t="s">
        <v>127</v>
      </c>
      <c r="B11" s="114" t="s">
        <v>124</v>
      </c>
      <c r="C11" s="99">
        <v>37.7384</v>
      </c>
      <c r="D11" s="99">
        <v>37.7384</v>
      </c>
      <c r="E11" s="99"/>
      <c r="F11" s="85"/>
      <c r="G11" s="96"/>
      <c r="H11" s="96"/>
      <c r="I11" s="96"/>
    </row>
    <row r="12" spans="1:9" s="79" customFormat="1" ht="18.75" customHeight="1">
      <c r="A12" s="114" t="s">
        <v>128</v>
      </c>
      <c r="B12" s="114" t="s">
        <v>126</v>
      </c>
      <c r="C12" s="99">
        <v>13.7556</v>
      </c>
      <c r="D12" s="99">
        <v>13.7556</v>
      </c>
      <c r="E12" s="99"/>
      <c r="F12" s="85"/>
      <c r="G12" s="96"/>
      <c r="H12" s="96"/>
      <c r="I12" s="96"/>
    </row>
    <row r="13" spans="1:9" s="79" customFormat="1" ht="18.75" customHeight="1">
      <c r="A13" s="114" t="s">
        <v>129</v>
      </c>
      <c r="B13" s="114" t="s">
        <v>124</v>
      </c>
      <c r="C13" s="99">
        <v>63.4371</v>
      </c>
      <c r="D13" s="99">
        <v>63.4371</v>
      </c>
      <c r="E13" s="99"/>
      <c r="F13" s="85"/>
      <c r="G13" s="96"/>
      <c r="H13" s="96"/>
      <c r="I13" s="96"/>
    </row>
    <row r="14" spans="1:9" s="79" customFormat="1" ht="24" customHeight="1">
      <c r="A14" s="114" t="s">
        <v>130</v>
      </c>
      <c r="B14" s="114" t="s">
        <v>131</v>
      </c>
      <c r="C14" s="99">
        <v>28.398144</v>
      </c>
      <c r="D14" s="99">
        <v>28.398144</v>
      </c>
      <c r="E14" s="99"/>
      <c r="F14" s="85"/>
      <c r="G14" s="96"/>
      <c r="H14" s="96"/>
      <c r="I14" s="96"/>
    </row>
    <row r="15" spans="1:6" s="79" customFormat="1" ht="24" customHeight="1">
      <c r="A15" s="114" t="s">
        <v>130</v>
      </c>
      <c r="B15" s="114" t="s">
        <v>124</v>
      </c>
      <c r="C15" s="99">
        <v>23.836272</v>
      </c>
      <c r="D15" s="99">
        <v>23.836272</v>
      </c>
      <c r="E15" s="99"/>
      <c r="F15" s="85"/>
    </row>
    <row r="16" spans="1:6" s="79" customFormat="1" ht="15">
      <c r="A16" s="114" t="s">
        <v>132</v>
      </c>
      <c r="B16" s="114" t="s">
        <v>131</v>
      </c>
      <c r="C16" s="99">
        <v>11.536746</v>
      </c>
      <c r="D16" s="99">
        <v>11.536746</v>
      </c>
      <c r="E16" s="99"/>
      <c r="F16" s="85"/>
    </row>
    <row r="17" spans="1:6" s="79" customFormat="1" ht="15">
      <c r="A17" s="114" t="s">
        <v>132</v>
      </c>
      <c r="B17" s="114" t="s">
        <v>124</v>
      </c>
      <c r="C17" s="99">
        <v>9.683486</v>
      </c>
      <c r="D17" s="99">
        <v>9.683486</v>
      </c>
      <c r="E17" s="99"/>
      <c r="F17" s="85"/>
    </row>
    <row r="18" spans="1:6" s="79" customFormat="1" ht="15">
      <c r="A18" s="114" t="s">
        <v>133</v>
      </c>
      <c r="B18" s="114" t="s">
        <v>131</v>
      </c>
      <c r="C18" s="99">
        <v>0.542177</v>
      </c>
      <c r="D18" s="99">
        <v>0.542177</v>
      </c>
      <c r="E18" s="99"/>
      <c r="F18" s="85"/>
    </row>
    <row r="19" spans="1:6" s="79" customFormat="1" ht="15">
      <c r="A19" s="114" t="s">
        <v>133</v>
      </c>
      <c r="B19" s="114" t="s">
        <v>124</v>
      </c>
      <c r="C19" s="99">
        <v>1.51359</v>
      </c>
      <c r="D19" s="99">
        <v>1.51359</v>
      </c>
      <c r="E19" s="99"/>
      <c r="F19" s="85"/>
    </row>
    <row r="20" spans="1:6" s="79" customFormat="1" ht="15">
      <c r="A20" s="114" t="s">
        <v>134</v>
      </c>
      <c r="B20" s="114" t="s">
        <v>135</v>
      </c>
      <c r="C20" s="99">
        <v>21.298608</v>
      </c>
      <c r="D20" s="99">
        <v>21.298608</v>
      </c>
      <c r="E20" s="99"/>
      <c r="F20" s="85"/>
    </row>
    <row r="21" spans="1:6" s="79" customFormat="1" ht="15">
      <c r="A21" s="114" t="s">
        <v>134</v>
      </c>
      <c r="B21" s="114" t="s">
        <v>124</v>
      </c>
      <c r="C21" s="99">
        <v>17.877204</v>
      </c>
      <c r="D21" s="99">
        <v>17.877204</v>
      </c>
      <c r="E21" s="99"/>
      <c r="F21" s="85"/>
    </row>
    <row r="22" spans="1:6" s="79" customFormat="1" ht="15">
      <c r="A22" s="111" t="s">
        <v>136</v>
      </c>
      <c r="B22" s="111"/>
      <c r="C22" s="112">
        <v>82.4929</v>
      </c>
      <c r="D22" s="112"/>
      <c r="E22" s="112">
        <v>82.4929</v>
      </c>
      <c r="F22" s="113"/>
    </row>
    <row r="23" spans="1:6" s="79" customFormat="1" ht="15">
      <c r="A23" s="114" t="s">
        <v>137</v>
      </c>
      <c r="B23" s="114" t="s">
        <v>138</v>
      </c>
      <c r="C23" s="99">
        <v>6.676017</v>
      </c>
      <c r="D23" s="99"/>
      <c r="E23" s="99">
        <v>6.676017</v>
      </c>
      <c r="F23" s="85"/>
    </row>
    <row r="24" spans="1:6" s="79" customFormat="1" ht="15">
      <c r="A24" s="114" t="s">
        <v>139</v>
      </c>
      <c r="B24" s="114" t="s">
        <v>138</v>
      </c>
      <c r="C24" s="99">
        <v>13</v>
      </c>
      <c r="D24" s="99"/>
      <c r="E24" s="99">
        <v>13</v>
      </c>
      <c r="F24" s="85"/>
    </row>
    <row r="25" spans="1:6" s="79" customFormat="1" ht="15">
      <c r="A25" s="114" t="s">
        <v>140</v>
      </c>
      <c r="B25" s="114" t="s">
        <v>138</v>
      </c>
      <c r="C25" s="99">
        <v>8.5</v>
      </c>
      <c r="D25" s="99"/>
      <c r="E25" s="99">
        <v>8.5</v>
      </c>
      <c r="F25" s="85"/>
    </row>
    <row r="26" spans="1:6" s="79" customFormat="1" ht="15">
      <c r="A26" s="114" t="s">
        <v>141</v>
      </c>
      <c r="B26" s="114" t="s">
        <v>138</v>
      </c>
      <c r="C26" s="99">
        <v>0.7</v>
      </c>
      <c r="D26" s="99"/>
      <c r="E26" s="99">
        <v>0.7</v>
      </c>
      <c r="F26" s="85"/>
    </row>
    <row r="27" spans="1:6" s="79" customFormat="1" ht="15">
      <c r="A27" s="114" t="s">
        <v>142</v>
      </c>
      <c r="B27" s="114" t="s">
        <v>143</v>
      </c>
      <c r="C27" s="99">
        <v>3</v>
      </c>
      <c r="D27" s="99"/>
      <c r="E27" s="99">
        <v>3</v>
      </c>
      <c r="F27" s="85"/>
    </row>
    <row r="28" spans="1:6" s="79" customFormat="1" ht="15">
      <c r="A28" s="114" t="s">
        <v>144</v>
      </c>
      <c r="B28" s="114" t="s">
        <v>145</v>
      </c>
      <c r="C28" s="99">
        <v>0.5</v>
      </c>
      <c r="D28" s="99"/>
      <c r="E28" s="99">
        <v>0.5</v>
      </c>
      <c r="F28" s="85"/>
    </row>
    <row r="29" spans="1:6" s="79" customFormat="1" ht="15">
      <c r="A29" s="114" t="s">
        <v>146</v>
      </c>
      <c r="B29" s="114" t="s">
        <v>147</v>
      </c>
      <c r="C29" s="99">
        <v>5</v>
      </c>
      <c r="D29" s="99"/>
      <c r="E29" s="99">
        <v>5</v>
      </c>
      <c r="F29" s="85"/>
    </row>
    <row r="30" spans="1:6" s="79" customFormat="1" ht="15">
      <c r="A30" s="114" t="s">
        <v>148</v>
      </c>
      <c r="B30" s="114" t="s">
        <v>138</v>
      </c>
      <c r="C30" s="99">
        <v>3.917581</v>
      </c>
      <c r="D30" s="99"/>
      <c r="E30" s="99">
        <v>3.917581</v>
      </c>
      <c r="F30" s="85"/>
    </row>
    <row r="31" spans="1:6" s="79" customFormat="1" ht="15">
      <c r="A31" s="114" t="s">
        <v>149</v>
      </c>
      <c r="B31" s="114" t="s">
        <v>138</v>
      </c>
      <c r="C31" s="99">
        <v>6.529302</v>
      </c>
      <c r="D31" s="99"/>
      <c r="E31" s="99">
        <v>6.529302</v>
      </c>
      <c r="F31" s="85"/>
    </row>
    <row r="32" spans="1:6" s="79" customFormat="1" ht="15">
      <c r="A32" s="114" t="s">
        <v>150</v>
      </c>
      <c r="B32" s="114" t="s">
        <v>151</v>
      </c>
      <c r="C32" s="99">
        <v>1.1</v>
      </c>
      <c r="D32" s="99"/>
      <c r="E32" s="99">
        <v>1.1</v>
      </c>
      <c r="F32" s="85"/>
    </row>
    <row r="33" spans="1:6" s="79" customFormat="1" ht="15">
      <c r="A33" s="114" t="s">
        <v>152</v>
      </c>
      <c r="B33" s="114" t="s">
        <v>138</v>
      </c>
      <c r="C33" s="99">
        <v>17.46</v>
      </c>
      <c r="D33" s="99"/>
      <c r="E33" s="99">
        <v>17.46</v>
      </c>
      <c r="F33" s="85"/>
    </row>
    <row r="34" spans="1:6" s="79" customFormat="1" ht="15">
      <c r="A34" s="114" t="s">
        <v>152</v>
      </c>
      <c r="B34" s="114" t="s">
        <v>136</v>
      </c>
      <c r="C34" s="99">
        <v>16.11</v>
      </c>
      <c r="D34" s="99"/>
      <c r="E34" s="99">
        <v>16.11</v>
      </c>
      <c r="F34" s="85"/>
    </row>
    <row r="35" spans="1:6" s="79" customFormat="1" ht="15">
      <c r="A35" s="111" t="s">
        <v>153</v>
      </c>
      <c r="B35" s="111"/>
      <c r="C35" s="112">
        <v>1.35</v>
      </c>
      <c r="D35" s="112"/>
      <c r="E35" s="112">
        <v>1.35</v>
      </c>
      <c r="F35" s="113"/>
    </row>
    <row r="36" spans="1:6" s="79" customFormat="1" ht="15">
      <c r="A36" s="114" t="s">
        <v>154</v>
      </c>
      <c r="B36" s="114" t="s">
        <v>155</v>
      </c>
      <c r="C36" s="99">
        <v>1.35</v>
      </c>
      <c r="D36" s="99"/>
      <c r="E36" s="99">
        <v>1.35</v>
      </c>
      <c r="F36" s="85"/>
    </row>
    <row r="37" spans="1:6" s="79" customFormat="1" ht="15">
      <c r="A37" s="111" t="s">
        <v>156</v>
      </c>
      <c r="B37" s="111"/>
      <c r="C37" s="112">
        <v>9.7271</v>
      </c>
      <c r="D37" s="112"/>
      <c r="E37" s="112">
        <v>9.7271</v>
      </c>
      <c r="F37" s="113"/>
    </row>
    <row r="38" spans="1:6" s="79" customFormat="1" ht="15">
      <c r="A38" s="114" t="s">
        <v>157</v>
      </c>
      <c r="B38" s="114" t="s">
        <v>158</v>
      </c>
      <c r="C38" s="99">
        <v>2.1698</v>
      </c>
      <c r="D38" s="99"/>
      <c r="E38" s="99">
        <v>2.1698</v>
      </c>
      <c r="F38" s="85"/>
    </row>
    <row r="39" spans="1:6" s="79" customFormat="1" ht="15">
      <c r="A39" s="114" t="s">
        <v>159</v>
      </c>
      <c r="B39" s="114" t="s">
        <v>158</v>
      </c>
      <c r="C39" s="99">
        <v>7.5573</v>
      </c>
      <c r="D39" s="99"/>
      <c r="E39" s="99">
        <v>7.5573</v>
      </c>
      <c r="F39" s="85"/>
    </row>
  </sheetData>
  <sheetProtection formatCells="0" formatColumns="0" formatRows="0" insertColumns="0" insertRows="0" insertHyperlinks="0" deleteColumns="0" deleteRows="0" sort="0" autoFilter="0" pivotTables="0"/>
  <mergeCells count="6">
    <mergeCell ref="A2:F2"/>
    <mergeCell ref="C4:E4"/>
    <mergeCell ref="A4:A5"/>
    <mergeCell ref="B4:B5"/>
  </mergeCells>
  <printOptions horizontalCentered="1"/>
  <pageMargins left="0" right="0" top="0" bottom="0" header="0" footer="0"/>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E6"/>
  <sheetViews>
    <sheetView showGridLines="0" workbookViewId="0" topLeftCell="A1">
      <selection activeCell="C23" sqref="C23"/>
    </sheetView>
  </sheetViews>
  <sheetFormatPr defaultColWidth="9.140625" defaultRowHeight="12.75" customHeight="1"/>
  <cols>
    <col min="1" max="1" width="17.140625" style="79" customWidth="1"/>
    <col min="2" max="3" width="34.28125" style="79" customWidth="1"/>
    <col min="4" max="6" width="9.140625" style="79" customWidth="1"/>
  </cols>
  <sheetData>
    <row r="1" spans="1:5" s="79" customFormat="1" ht="15">
      <c r="A1" s="96"/>
      <c r="B1" s="96"/>
      <c r="C1" s="82" t="s">
        <v>160</v>
      </c>
      <c r="D1" s="96"/>
      <c r="E1" s="96"/>
    </row>
    <row r="2" spans="1:5" s="79" customFormat="1" ht="37.5" customHeight="1">
      <c r="A2" s="97" t="s">
        <v>161</v>
      </c>
      <c r="B2" s="97"/>
      <c r="C2" s="97"/>
      <c r="D2" s="96"/>
      <c r="E2" s="96"/>
    </row>
    <row r="3" spans="1:5" s="79" customFormat="1" ht="15">
      <c r="A3" s="96"/>
      <c r="B3" s="96"/>
      <c r="C3" s="82" t="s">
        <v>162</v>
      </c>
      <c r="D3" s="96"/>
      <c r="E3" s="96"/>
    </row>
    <row r="4" spans="1:5" s="79" customFormat="1" ht="15" customHeight="1">
      <c r="A4" s="105" t="s">
        <v>6</v>
      </c>
      <c r="B4" s="105"/>
      <c r="C4" s="105" t="s">
        <v>163</v>
      </c>
      <c r="D4" s="96"/>
      <c r="E4" s="96"/>
    </row>
    <row r="5" spans="1:5" s="79" customFormat="1" ht="15" customHeight="1">
      <c r="A5" s="105" t="s">
        <v>106</v>
      </c>
      <c r="B5" s="105" t="s">
        <v>107</v>
      </c>
      <c r="C5" s="105" t="s">
        <v>164</v>
      </c>
      <c r="D5" s="96"/>
      <c r="E5" s="96"/>
    </row>
    <row r="6" spans="1:5" s="79" customFormat="1" ht="15" customHeight="1">
      <c r="A6" s="98"/>
      <c r="B6" s="98"/>
      <c r="C6" s="104"/>
      <c r="D6" s="96"/>
      <c r="E6" s="96"/>
    </row>
    <row r="7" s="79" customFormat="1" ht="15" customHeight="1"/>
    <row r="8" s="79" customFormat="1" ht="15" customHeight="1"/>
    <row r="9" s="79" customFormat="1" ht="15" customHeight="1"/>
    <row r="10" s="79" customFormat="1" ht="1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horizontalCentered="1"/>
  <pageMargins left="0" right="0" top="0" bottom="0" header="0" footer="0"/>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E6"/>
  <sheetViews>
    <sheetView showGridLines="0" workbookViewId="0" topLeftCell="A1">
      <selection activeCell="D19" sqref="D19"/>
    </sheetView>
  </sheetViews>
  <sheetFormatPr defaultColWidth="9.140625" defaultRowHeight="12.75" customHeight="1"/>
  <cols>
    <col min="1" max="1" width="17.140625" style="79" customWidth="1"/>
    <col min="2" max="2" width="42.7109375" style="79" customWidth="1"/>
    <col min="3" max="3" width="19.421875" style="79" customWidth="1"/>
    <col min="4" max="4" width="19.28125" style="79" customWidth="1"/>
    <col min="5" max="5" width="17.8515625" style="79" customWidth="1"/>
    <col min="6" max="6" width="9.140625" style="79" customWidth="1"/>
  </cols>
  <sheetData>
    <row r="1" spans="1:5" s="79" customFormat="1" ht="15">
      <c r="A1" s="96"/>
      <c r="B1" s="96"/>
      <c r="E1" s="82" t="s">
        <v>165</v>
      </c>
    </row>
    <row r="2" spans="1:5" s="79" customFormat="1" ht="37.5" customHeight="1">
      <c r="A2" s="97" t="s">
        <v>166</v>
      </c>
      <c r="B2" s="97"/>
      <c r="C2" s="97"/>
      <c r="D2" s="97"/>
      <c r="E2" s="97"/>
    </row>
    <row r="3" spans="1:5" s="79" customFormat="1" ht="15" customHeight="1">
      <c r="A3" s="96"/>
      <c r="B3" s="96"/>
      <c r="E3" s="82" t="s">
        <v>162</v>
      </c>
    </row>
    <row r="4" spans="1:5" s="79" customFormat="1" ht="18.75" customHeight="1">
      <c r="A4" s="105" t="s">
        <v>106</v>
      </c>
      <c r="B4" s="105" t="s">
        <v>107</v>
      </c>
      <c r="C4" s="105" t="s">
        <v>62</v>
      </c>
      <c r="D4" s="106" t="s">
        <v>108</v>
      </c>
      <c r="E4" s="106" t="s">
        <v>109</v>
      </c>
    </row>
    <row r="5" spans="1:5" s="79" customFormat="1" ht="15" customHeight="1">
      <c r="A5" s="98"/>
      <c r="B5" s="98"/>
      <c r="C5" s="99"/>
      <c r="D5" s="107"/>
      <c r="E5" s="107"/>
    </row>
    <row r="6" spans="1:5" s="79" customFormat="1" ht="15" customHeight="1">
      <c r="A6" s="85"/>
      <c r="B6" s="85"/>
      <c r="C6" s="85"/>
      <c r="D6" s="108"/>
      <c r="E6" s="108"/>
    </row>
    <row r="7" s="79" customFormat="1" ht="15" customHeight="1"/>
  </sheetData>
  <sheetProtection formatCells="0" formatColumns="0" formatRows="0" insertColumns="0" insertRows="0" insertHyperlinks="0" deleteColumns="0" deleteRows="0" sort="0" autoFilter="0" pivotTables="0"/>
  <mergeCells count="1">
    <mergeCell ref="A2:E2"/>
  </mergeCells>
  <printOptions horizontalCentered="1"/>
  <pageMargins left="0" right="0" top="0" bottom="0" header="0" footer="0"/>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I10"/>
  <sheetViews>
    <sheetView showGridLines="0" workbookViewId="0" topLeftCell="A1">
      <selection activeCell="F14" sqref="F14"/>
    </sheetView>
  </sheetViews>
  <sheetFormatPr defaultColWidth="9.140625" defaultRowHeight="12.75" customHeight="1"/>
  <cols>
    <col min="1" max="1" width="12.8515625" style="79" customWidth="1"/>
    <col min="2" max="2" width="18.7109375" style="79" customWidth="1"/>
    <col min="3" max="3" width="14.57421875" style="79" customWidth="1"/>
    <col min="4" max="4" width="11.421875" style="79" customWidth="1"/>
    <col min="5" max="5" width="27.7109375" style="79" customWidth="1"/>
    <col min="6" max="8" width="11.140625" style="79" customWidth="1"/>
    <col min="9" max="10" width="9.140625" style="79" customWidth="1"/>
  </cols>
  <sheetData>
    <row r="1" spans="1:9" s="79" customFormat="1" ht="15">
      <c r="A1" s="87"/>
      <c r="B1" s="87"/>
      <c r="C1" s="87"/>
      <c r="D1" s="87"/>
      <c r="E1" s="87"/>
      <c r="F1" s="87"/>
      <c r="G1" s="82" t="s">
        <v>167</v>
      </c>
      <c r="H1" s="82"/>
      <c r="I1" s="87"/>
    </row>
    <row r="2" spans="1:9" s="79" customFormat="1" ht="37.5" customHeight="1">
      <c r="A2" s="97" t="s">
        <v>168</v>
      </c>
      <c r="B2" s="97"/>
      <c r="C2" s="97"/>
      <c r="D2" s="97"/>
      <c r="E2" s="97"/>
      <c r="F2" s="97"/>
      <c r="G2" s="97"/>
      <c r="H2" s="97"/>
      <c r="I2" s="87"/>
    </row>
    <row r="3" spans="1:9" s="79" customFormat="1" ht="16.5" customHeight="1">
      <c r="A3" s="87"/>
      <c r="B3" s="87"/>
      <c r="C3" s="87"/>
      <c r="D3" s="87"/>
      <c r="E3" s="87"/>
      <c r="F3" s="87"/>
      <c r="G3" s="82" t="s">
        <v>3</v>
      </c>
      <c r="H3" s="82"/>
      <c r="I3" s="87"/>
    </row>
    <row r="4" spans="1:9" s="79" customFormat="1" ht="16.5" customHeight="1">
      <c r="A4" s="85" t="s">
        <v>169</v>
      </c>
      <c r="B4" s="85"/>
      <c r="C4" s="85"/>
      <c r="D4" s="85" t="s">
        <v>37</v>
      </c>
      <c r="E4" s="86"/>
      <c r="F4" s="86"/>
      <c r="G4" s="86"/>
      <c r="H4" s="86"/>
      <c r="I4" s="87"/>
    </row>
    <row r="5" spans="1:9" s="79" customFormat="1" ht="16.5" customHeight="1">
      <c r="A5" s="85" t="s">
        <v>6</v>
      </c>
      <c r="B5" s="85"/>
      <c r="C5" s="102" t="s">
        <v>170</v>
      </c>
      <c r="D5" s="85" t="s">
        <v>106</v>
      </c>
      <c r="E5" s="85" t="s">
        <v>107</v>
      </c>
      <c r="F5" s="85" t="s">
        <v>62</v>
      </c>
      <c r="G5" s="85" t="s">
        <v>108</v>
      </c>
      <c r="H5" s="85" t="s">
        <v>109</v>
      </c>
      <c r="I5" s="87"/>
    </row>
    <row r="6" spans="1:9" s="79" customFormat="1" ht="16.5" customHeight="1">
      <c r="A6" s="85" t="s">
        <v>106</v>
      </c>
      <c r="B6" s="85" t="s">
        <v>107</v>
      </c>
      <c r="C6" s="103"/>
      <c r="D6" s="85"/>
      <c r="E6" s="85"/>
      <c r="F6" s="85"/>
      <c r="G6" s="85"/>
      <c r="H6" s="85"/>
      <c r="I6" s="87"/>
    </row>
    <row r="7" spans="1:9" s="79" customFormat="1" ht="16.5" customHeight="1">
      <c r="A7" s="98"/>
      <c r="B7" s="98"/>
      <c r="C7" s="104"/>
      <c r="D7" s="98"/>
      <c r="E7" s="98"/>
      <c r="F7" s="99"/>
      <c r="G7" s="99"/>
      <c r="H7" s="99"/>
      <c r="I7" s="87"/>
    </row>
    <row r="8" spans="1:9" s="79" customFormat="1" ht="16.5" customHeight="1">
      <c r="A8" s="87"/>
      <c r="B8" s="87"/>
      <c r="C8" s="87"/>
      <c r="D8" s="87"/>
      <c r="E8" s="87"/>
      <c r="F8" s="87"/>
      <c r="G8" s="87"/>
      <c r="H8" s="87"/>
      <c r="I8" s="87"/>
    </row>
    <row r="9" spans="1:9" s="79" customFormat="1" ht="16.5" customHeight="1">
      <c r="A9" s="87"/>
      <c r="B9" s="87"/>
      <c r="C9" s="87"/>
      <c r="D9" s="87"/>
      <c r="E9" s="87"/>
      <c r="F9" s="87"/>
      <c r="G9" s="87"/>
      <c r="H9" s="87"/>
      <c r="I9" s="87"/>
    </row>
    <row r="10" spans="1:9" s="79" customFormat="1" ht="16.5" customHeight="1">
      <c r="A10" s="87"/>
      <c r="B10" s="87"/>
      <c r="C10" s="87"/>
      <c r="D10" s="87"/>
      <c r="E10" s="87"/>
      <c r="F10" s="87"/>
      <c r="G10" s="87"/>
      <c r="H10" s="87"/>
      <c r="I10" s="87"/>
    </row>
    <row r="11" s="79" customFormat="1" ht="16.5" customHeight="1"/>
    <row r="12" s="79" customFormat="1" ht="16.5" customHeight="1"/>
  </sheetData>
  <sheetProtection formatCells="0" formatColumns="0" formatRows="0" insertColumns="0" insertRows="0" insertHyperlinks="0" deleteColumns="0" deleteRows="0" sort="0" autoFilter="0" pivotTables="0"/>
  <mergeCells count="18">
    <mergeCell ref="G1:H1"/>
    <mergeCell ref="A2:H2"/>
    <mergeCell ref="G3:H3"/>
    <mergeCell ref="A4:C4"/>
    <mergeCell ref="D4:H4"/>
    <mergeCell ref="A5:B5"/>
    <mergeCell ref="C5:C6"/>
    <mergeCell ref="D5:D6"/>
    <mergeCell ref="E5:E6"/>
    <mergeCell ref="F5:F6"/>
    <mergeCell ref="G5:G6"/>
    <mergeCell ref="H5:H6"/>
  </mergeCells>
  <printOptions horizontalCentered="1"/>
  <pageMargins left="0" right="0" top="0" bottom="0" header="0" footer="0"/>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2023-03-20T01:53:46Z</dcterms:created>
  <dcterms:modified xsi:type="dcterms:W3CDTF">2023-03-21T02:28:49Z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